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JEFE_ENFERMERIA\Documents\DOCUMENTOS COMPU VIEJO\ENFERMERA YOJANA_CAPERTAS\AÑO 2023\CRONOGRAMA EDUCACION\"/>
    </mc:Choice>
  </mc:AlternateContent>
  <xr:revisionPtr revIDLastSave="0" documentId="13_ncr:1_{00B09869-55FD-4465-8765-2C315A461432}" xr6:coauthVersionLast="47" xr6:coauthVersionMax="47" xr10:uidLastSave="{00000000-0000-0000-0000-000000000000}"/>
  <bookViews>
    <workbookView xWindow="-120" yWindow="-120" windowWidth="20730" windowHeight="11040" tabRatio="1000" activeTab="1" xr2:uid="{00000000-000D-0000-FFFF-FFFF00000000}"/>
  </bookViews>
  <sheets>
    <sheet name="CAPACITACION PAMEC2023" sheetId="10" r:id="rId1"/>
    <sheet name="CAPACITACIONES 2023" sheetId="2" r:id="rId2"/>
    <sheet name="Hoja2" sheetId="13" state="hidden" r:id="rId3"/>
    <sheet name="MEDICION ADHERENCIA" sheetId="4" state="hidden" r:id="rId4"/>
    <sheet name="IND.SEPTIEMBRE" sheetId="6" state="hidden" r:id="rId5"/>
    <sheet name="IND.OCTUBRE" sheetId="5" state="hidden" r:id="rId6"/>
    <sheet name="IND.NOV" sheetId="8" state="hidden" r:id="rId7"/>
    <sheet name="IND.DICIEMBRE" sheetId="9" state="hidden" r:id="rId8"/>
    <sheet name="CALIDAD" sheetId="11" state="hidden" r:id="rId9"/>
    <sheet name="Hoja1" sheetId="12" state="hidden" r:id="rId10"/>
  </sheets>
  <externalReferences>
    <externalReference r:id="rId11"/>
  </externalReferences>
  <definedNames>
    <definedName name="_xlnm._FilterDatabase" localSheetId="0" hidden="1">'CAPACITACION PAMEC2023'!$A$9:$L$34</definedName>
    <definedName name="_xlnm._FilterDatabase" localSheetId="1" hidden="1">'CAPACITACIONES 2023'!$A$9:$L$40</definedName>
    <definedName name="_xlnm._FilterDatabase" localSheetId="3" hidden="1">'MEDICION ADHERENCIA'!$A$9:$J$44</definedName>
    <definedName name="Población_objetivo">[1]Data!$F$8:$F$14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3" i="10" l="1"/>
  <c r="H40" i="4" l="1"/>
  <c r="H43" i="4"/>
  <c r="G44" i="4" l="1"/>
  <c r="F44" i="4"/>
  <c r="H41" i="4" l="1"/>
  <c r="B12" i="9" l="1"/>
  <c r="B11" i="9"/>
  <c r="B9" i="9"/>
  <c r="B8" i="9"/>
  <c r="H39" i="4"/>
  <c r="H38" i="4" l="1"/>
  <c r="B12" i="8" l="1"/>
  <c r="B11" i="8"/>
  <c r="B9" i="8"/>
  <c r="B8" i="8"/>
  <c r="B12" i="6" l="1"/>
  <c r="B11" i="6"/>
  <c r="B9" i="6"/>
  <c r="B8" i="6"/>
  <c r="H35" i="4" l="1"/>
  <c r="H32" i="4"/>
  <c r="B12" i="5" l="1"/>
  <c r="B11" i="5"/>
  <c r="B9" i="5"/>
  <c r="B8" i="5"/>
  <c r="H31" i="4" l="1"/>
  <c r="H27" i="4"/>
  <c r="H28" i="4" l="1"/>
  <c r="H26" i="4"/>
  <c r="H23" i="4"/>
  <c r="H21" i="4"/>
  <c r="I46" i="4" l="1"/>
  <c r="G46" i="4"/>
  <c r="H42" i="4"/>
  <c r="H37" i="4"/>
  <c r="H36" i="4"/>
  <c r="H34" i="4"/>
  <c r="H33" i="4"/>
  <c r="H30" i="4"/>
  <c r="H29" i="4"/>
  <c r="H25" i="4"/>
  <c r="H24" i="4"/>
  <c r="H22" i="4"/>
  <c r="H20" i="4"/>
  <c r="H18" i="4"/>
  <c r="H17" i="4"/>
  <c r="H15" i="4"/>
  <c r="H13" i="4"/>
  <c r="H11" i="4"/>
  <c r="H10" i="4"/>
  <c r="L42" i="2"/>
  <c r="H44" i="4" l="1"/>
  <c r="F46" i="4"/>
  <c r="H46" i="4" s="1"/>
  <c r="B50" i="2" l="1"/>
  <c r="B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9" authorId="0" shapeId="0" xr:uid="{00000000-0006-0000-0000-000001000000}">
      <text>
        <r>
          <rPr>
            <sz val="9"/>
            <color indexed="81"/>
            <rFont val="Calibri"/>
            <family val="2"/>
            <scheme val="minor"/>
          </rPr>
          <t xml:space="preserve">Registre el número de capacitaciones realizadas en el período
</t>
        </r>
      </text>
    </comment>
    <comment ref="F9" authorId="0" shapeId="0" xr:uid="{00000000-0006-0000-0000-000002000000}">
      <text>
        <r>
          <rPr>
            <sz val="9"/>
            <color indexed="81"/>
            <rFont val="Calibri"/>
            <family val="2"/>
            <scheme val="minor"/>
          </rPr>
          <t xml:space="preserve">Registre el número de capacitaciones programadas para el periodo
</t>
        </r>
      </text>
    </comment>
    <comment ref="G9" authorId="0" shapeId="0" xr:uid="{00000000-0006-0000-0000-000003000000}">
      <text>
        <r>
          <rPr>
            <sz val="9"/>
            <color indexed="81"/>
            <rFont val="Calibri"/>
            <family val="2"/>
            <scheme val="minor"/>
          </rPr>
          <t xml:space="preserve">Registre el número de personas que asistieron a la jornada de capacitación
</t>
        </r>
      </text>
    </comment>
    <comment ref="H9" authorId="0" shapeId="0" xr:uid="{00000000-0006-0000-0000-000004000000}">
      <text>
        <r>
          <rPr>
            <sz val="9"/>
            <color indexed="81"/>
            <rFont val="Calibri"/>
            <family val="2"/>
            <scheme val="minor"/>
          </rPr>
          <t xml:space="preserve">Registre el número de personas invitadas a la jornada de capacitación
</t>
        </r>
      </text>
    </comment>
    <comment ref="I9" authorId="0" shapeId="0" xr:uid="{00000000-0006-0000-0000-000005000000}">
      <text>
        <r>
          <rPr>
            <sz val="8"/>
            <color indexed="81"/>
            <rFont val="Calibri"/>
            <family val="2"/>
            <scheme val="minor"/>
          </rPr>
          <t xml:space="preserve">Representa el número de jornadas de capacitación ejecutadas, en un período de tiempo determinado.
Compara las jornadas de capacitación ejecutadas con las programadas, en un período de tiempo determinado.
Fórmula:
ICC=  CE/CP×100
Donde:
ICC: Indicador de cumplimiento de capacitación
CE: Capacitaciones ejecutadas, durante un periodo de tiempo.
CP: Capacitaciones programadas, durante un periodo de tiempo.
</t>
        </r>
      </text>
    </comment>
    <comment ref="J9" authorId="0" shapeId="0" xr:uid="{00000000-0006-0000-0000-000006000000}">
      <text>
        <r>
          <rPr>
            <sz val="9"/>
            <color indexed="81"/>
            <rFont val="Calibri"/>
            <family val="2"/>
            <scheme val="minor"/>
          </rPr>
          <t>Representa el número de personas capacitadas en un período determinado.
Compara la asistencia o participación de las personas en las jornadas o actividades programadas, en un período de tiempo determinado.
Fórmula:
ICP=  PE/PP×100
PE: Número de personas entrenadas asistentes a al jornada, durante un periodo de tiempo.
PP: Número de personas programadas, durante un periodo de tiempo.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E9" authorId="0" shapeId="0" xr:uid="{00000000-0006-0000-0100-000001000000}">
      <text>
        <r>
          <rPr>
            <sz val="9"/>
            <color indexed="81"/>
            <rFont val="Calibri"/>
            <family val="2"/>
            <scheme val="minor"/>
          </rPr>
          <t xml:space="preserve">Registre el número de capacitaciones realizadas en el período
</t>
        </r>
      </text>
    </comment>
    <comment ref="F9" authorId="0" shapeId="0" xr:uid="{00000000-0006-0000-0100-000002000000}">
      <text>
        <r>
          <rPr>
            <sz val="9"/>
            <color indexed="81"/>
            <rFont val="Calibri"/>
            <family val="2"/>
            <scheme val="minor"/>
          </rPr>
          <t xml:space="preserve">Registre el número de capacitaciones programadas para el periodo
</t>
        </r>
      </text>
    </comment>
    <comment ref="G9" authorId="0" shapeId="0" xr:uid="{00000000-0006-0000-0100-000003000000}">
      <text>
        <r>
          <rPr>
            <sz val="9"/>
            <color indexed="81"/>
            <rFont val="Calibri"/>
            <family val="2"/>
            <scheme val="minor"/>
          </rPr>
          <t xml:space="preserve">Registre el número de personas que asistieron a la jornada de capacitación
</t>
        </r>
      </text>
    </comment>
    <comment ref="H9" authorId="0" shapeId="0" xr:uid="{00000000-0006-0000-0100-000004000000}">
      <text>
        <r>
          <rPr>
            <sz val="9"/>
            <color indexed="81"/>
            <rFont val="Calibri"/>
            <family val="2"/>
            <scheme val="minor"/>
          </rPr>
          <t xml:space="preserve">Registre el número de personas invitadas a la jornada de capacitación
</t>
        </r>
      </text>
    </comment>
    <comment ref="I9" authorId="0" shapeId="0" xr:uid="{00000000-0006-0000-0100-000005000000}">
      <text>
        <r>
          <rPr>
            <sz val="8"/>
            <color indexed="81"/>
            <rFont val="Calibri"/>
            <family val="2"/>
            <scheme val="minor"/>
          </rPr>
          <t xml:space="preserve">Representa el número de jornadas de capacitación ejecutadas, en un período de tiempo determinado.
Compara las jornadas de capacitación ejecutadas con las programadas, en un período de tiempo determinado.
Fórmula:
ICC=  CE/CP×100
Donde:
ICC: Indicador de cumplimiento de capacitación
CE: Capacitaciones ejecutadas, durante un periodo de tiempo.
CP: Capacitaciones programadas, durante un periodo de tiempo.
</t>
        </r>
      </text>
    </comment>
    <comment ref="J9" authorId="0" shapeId="0" xr:uid="{00000000-0006-0000-0100-000006000000}">
      <text>
        <r>
          <rPr>
            <sz val="9"/>
            <color indexed="81"/>
            <rFont val="Calibri"/>
            <family val="2"/>
            <scheme val="minor"/>
          </rPr>
          <t>Representa el número de personas capacitadas en un período determinado.
Compara la asistencia o participación de las personas en las jornadas o actividades programadas, en un período de tiempo determinado.
Fórmula:
ICP=  PE/PP×100
PE: Número de personas entrenadas asistentes a al jornada, durante un periodo de tiempo.
PP: Número de personas programadas, durante un periodo de tiempo.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D9" authorId="0" shapeId="0" xr:uid="{00000000-0006-0000-0300-000001000000}">
      <text>
        <r>
          <rPr>
            <sz val="8"/>
            <color indexed="81"/>
            <rFont val="Calibri"/>
            <family val="2"/>
            <scheme val="minor"/>
          </rPr>
          <t>Seleccione la población objetivo de la institución que asistió y/o participó en la jornada de capacitación:
• Administrativo
• Operativo
• Asistencial
• Personal de servicios</t>
        </r>
      </text>
    </comment>
    <comment ref="F9" authorId="0" shapeId="0" xr:uid="{00000000-0006-0000-0300-000002000000}">
      <text>
        <r>
          <rPr>
            <sz val="9"/>
            <color indexed="81"/>
            <rFont val="Calibri"/>
            <family val="2"/>
            <scheme val="minor"/>
          </rPr>
          <t xml:space="preserve">Registre el número de capacitaciones realizadas en el período
</t>
        </r>
      </text>
    </comment>
    <comment ref="G9" authorId="0" shapeId="0" xr:uid="{00000000-0006-0000-0300-000003000000}">
      <text>
        <r>
          <rPr>
            <sz val="9"/>
            <color indexed="81"/>
            <rFont val="Calibri"/>
            <family val="2"/>
            <scheme val="minor"/>
          </rPr>
          <t xml:space="preserve">Registre el número de capacitaciones programadas para el periodo
</t>
        </r>
      </text>
    </comment>
    <comment ref="H9" authorId="0" shapeId="0" xr:uid="{00000000-0006-0000-0300-000004000000}">
      <text>
        <r>
          <rPr>
            <sz val="8"/>
            <color indexed="81"/>
            <rFont val="Calibri"/>
            <family val="2"/>
            <scheme val="minor"/>
          </rPr>
          <t xml:space="preserve">Representa el número de jornadas de capacitación ejecutadas, en un período de tiempo determinado.
Compara las jornadas de capacitación ejecutadas con las programadas, en un período de tiempo determinado.
Fórmula:
ICC=  CE/CP×100
Donde:
ICC: Indicador de cumplimiento de capacitación
CE: Capacitaciones ejecutadas, durante un periodo de tiempo.
CP: Capacitaciones programadas, durante un periodo de tiempo.
</t>
        </r>
      </text>
    </comment>
    <comment ref="I9" authorId="0" shapeId="0" xr:uid="{00000000-0006-0000-0300-000005000000}">
      <text>
        <r>
          <rPr>
            <sz val="9"/>
            <color indexed="81"/>
            <rFont val="Calibri"/>
            <family val="2"/>
            <scheme val="minor"/>
          </rPr>
          <t>Representa el número de personas capacitadas en un período determinado.
Compara la asistencia o participación de las personas en las jornadas o actividades programadas, en un período de tiempo determinado.
Fórmula:
ICP=  PE/PP×100
PE: Número de personas entrenadas asistentes a al jornada, durante un periodo de tiempo.
PP: Número de personas programadas, durante un periodo de tiempo.</t>
        </r>
      </text>
    </comment>
  </commentList>
</comments>
</file>

<file path=xl/sharedStrings.xml><?xml version="1.0" encoding="utf-8"?>
<sst xmlns="http://schemas.openxmlformats.org/spreadsheetml/2006/main" count="541" uniqueCount="209">
  <si>
    <t>CLINICA NEUMOLOGICA DEL PACIFICO SAS</t>
  </si>
  <si>
    <t>CRONOGRAMA GENERAL  DE CAPACITACIONES</t>
  </si>
  <si>
    <t>AÑO 2021</t>
  </si>
  <si>
    <t>CNP-FT-174</t>
  </si>
  <si>
    <t>Indicadores de capacitación</t>
  </si>
  <si>
    <t>Mes</t>
  </si>
  <si>
    <t>Categoria</t>
  </si>
  <si>
    <t>Tema de capacitación</t>
  </si>
  <si>
    <t>Descripción de la población objetivo</t>
  </si>
  <si>
    <t>Número de capacitaciones ejecutadas</t>
  </si>
  <si>
    <t>Número de capacitaciones programadas</t>
  </si>
  <si>
    <t>Número de personas capacitadas</t>
  </si>
  <si>
    <t>Número de personas programadas</t>
  </si>
  <si>
    <t>Cumplimiento jornadas de capacitación (%)</t>
  </si>
  <si>
    <t>Cobertura personas del generador capacitados (%)</t>
  </si>
  <si>
    <t>Actividad Evaluada SI/NO</t>
  </si>
  <si>
    <t>% Resultado de Evaluación</t>
  </si>
  <si>
    <t>Enero</t>
  </si>
  <si>
    <t>EDUCACION CONTINUADA</t>
  </si>
  <si>
    <t>Personal Asistencial</t>
  </si>
  <si>
    <t xml:space="preserve"> Prevención de EA: Barreras de seguridad o practicas seguras por áreas de trabajo.</t>
  </si>
  <si>
    <t>Todo el Personal</t>
  </si>
  <si>
    <t>Sociaizacion de procedimiento de Codigo Azul</t>
  </si>
  <si>
    <t>Auxiliar Serv Generales</t>
  </si>
  <si>
    <t>Febrero</t>
  </si>
  <si>
    <t>NA</t>
  </si>
  <si>
    <t>Marzo</t>
  </si>
  <si>
    <t xml:space="preserve"> Taller: Correcta identificación del paciente y Riesgos de caida.</t>
  </si>
  <si>
    <t>Abril</t>
  </si>
  <si>
    <t xml:space="preserve"> Importancia uso elementos de Bioseguridad</t>
  </si>
  <si>
    <t>Socialización PAMEC Institucional</t>
  </si>
  <si>
    <t>Mayo</t>
  </si>
  <si>
    <t xml:space="preserve"> Generalidades Programa Seguridad del Paciente </t>
  </si>
  <si>
    <t>Junio</t>
  </si>
  <si>
    <t>PARTICIPACION SOCIAL EN SALUD</t>
  </si>
  <si>
    <t>Política de participacion social en salud</t>
  </si>
  <si>
    <t>Julio</t>
  </si>
  <si>
    <t>Socialización Tecnovigilancia y Farmacovigilancia</t>
  </si>
  <si>
    <t xml:space="preserve"> Manual de atención al usuario</t>
  </si>
  <si>
    <t>Agosto</t>
  </si>
  <si>
    <t>Septiembre</t>
  </si>
  <si>
    <t>Octubre</t>
  </si>
  <si>
    <t>Noviembre</t>
  </si>
  <si>
    <t>Manual de competencias</t>
  </si>
  <si>
    <t>Diciembre</t>
  </si>
  <si>
    <t>Total</t>
  </si>
  <si>
    <t>Promedio Mes</t>
  </si>
  <si>
    <t>Actualizacion: 16/01/2021  Version 1.0</t>
  </si>
  <si>
    <t>personal Asistencial</t>
  </si>
  <si>
    <t>CRONOGRAMA GENERAL  DE MEDICION ADHERENCIA</t>
  </si>
  <si>
    <t>CNP-FT-176</t>
  </si>
  <si>
    <t>Evaluación a realizar</t>
  </si>
  <si>
    <t>Información documentada a verificar</t>
  </si>
  <si>
    <t>Metodologia o herramienta</t>
  </si>
  <si>
    <t>Número de evaluaciones ejecutadas</t>
  </si>
  <si>
    <t>Número de evaluaciones programadas</t>
  </si>
  <si>
    <t>% Cumplimiento de la Evaluación.</t>
  </si>
  <si>
    <t>Adherencia a Guías de manejo Clínico relacionadas con las buenas prácticas de seguridad del paciente.</t>
  </si>
  <si>
    <t>Guias de practica clínica EPOC, ASMA, SAHOS</t>
  </si>
  <si>
    <t>BD seguimietno  pacientes por patologia y por EPS_cumplimiento guia de atención.</t>
  </si>
  <si>
    <t>Adherencia a Manual de Bioseguridad (uso correcto de EPP y correcto lavado ó desinfeccion de manos)</t>
  </si>
  <si>
    <t>Manual Bioseguridad</t>
  </si>
  <si>
    <t>formato  CPN-FT-140 inspeccion de seguridad-EPI</t>
  </si>
  <si>
    <t>Medición adherencia al protocolo de limpieza y desinfección de equipos biomédicos</t>
  </si>
  <si>
    <t>Protocolo de limpieza y desinfección</t>
  </si>
  <si>
    <t>Verificacion -lista de chequeo</t>
  </si>
  <si>
    <t>Adherencia  al cumplimiento de requisitos para prescripción de medicamentos</t>
  </si>
  <si>
    <t>Parametros definidos por la SUPERSALUD</t>
  </si>
  <si>
    <t>Validación área administrativa</t>
  </si>
  <si>
    <t>Adherencia al protocolo de identificación correcta del usuario.</t>
  </si>
  <si>
    <t>Protocolo de identificación correcta del usuario</t>
  </si>
  <si>
    <t>Seguimiento a eventos adverso e inicidentes reportados mes a mes</t>
  </si>
  <si>
    <t>Adherencia al protocolo para la minimización de riesgos de caída de los usuarios.</t>
  </si>
  <si>
    <t>Protocolo de minimización de riesgos de caidas en usuarios</t>
  </si>
  <si>
    <t>Verificación  implementación continua de las estrategias o barreras de seguridad para minimizar el riesgo.</t>
  </si>
  <si>
    <t>Actualizacion: 12/01/2021  Version 1.0</t>
  </si>
  <si>
    <t>PAMEC/SEG DEL PACIENTE</t>
  </si>
  <si>
    <t>TEMATICA ADICIONAL</t>
  </si>
  <si>
    <t>En este mes se realizó la resocialización del tema</t>
  </si>
  <si>
    <t>Correcta identificación del paciente y prevención de caidas.</t>
  </si>
  <si>
    <t>consentimiento informado</t>
  </si>
  <si>
    <t>Medicion de adherencia a protocolo diferencial</t>
  </si>
  <si>
    <t>protocolo de discapacidad</t>
  </si>
  <si>
    <t>TOTAL ( C )</t>
  </si>
  <si>
    <t>TOTAL (NC)</t>
  </si>
  <si>
    <t>% ( C )</t>
  </si>
  <si>
    <t>% (NC)</t>
  </si>
  <si>
    <t>N° CAPACITACIONES PROGRAMADAS</t>
  </si>
  <si>
    <t>N° CAPACITACIONES CUMPLIDAS</t>
  </si>
  <si>
    <t>Nº CAPACITACIONES NO CUMPLIDAS.</t>
  </si>
  <si>
    <t>Adherencia a la Correcta comprension de consentimiento informado por el usuario</t>
  </si>
  <si>
    <t>INDICADOR  CAPACITACIONES OCTUBRE= (N° DE CAPACITACIONES CUMPLIDAS/ N° CAPACITACIONES PROGRAMADAS) *100</t>
  </si>
  <si>
    <t>INDICADOR  CAPACITACIONES SEPTIEMBRE= (N° DE CAPACITACIONES CUMPLIDAS/ N° CAPACITACIONES PROGRAMADAS) *100</t>
  </si>
  <si>
    <t>Verificación  implementación continua de las estrategias o barreras de seguridad para minimizar el riesgo./Verificacion -lista de chequeo</t>
  </si>
  <si>
    <t>Medicion de adherencia semestral al protocolo de consentimiento informado</t>
  </si>
  <si>
    <t>Verificacion indicador de gestion</t>
  </si>
  <si>
    <t>INDICADOR  CAPACITACIONES NOVIEMBRE= (N° DE CAPACITACIONES CUMPLIDAS/ N° CAPACITACIONES PROGRAMADAS) *100</t>
  </si>
  <si>
    <t>Nº CAPACITACIONES PENDIENTES A CUMPLIR.</t>
  </si>
  <si>
    <t>INDICADOR  CAPACITACIONES DICIEMBRE= (N° DE CAPACITACIONES CUMPLIDAS/ N° CAPACITACIONES PROGRAMADAS) *100</t>
  </si>
  <si>
    <t xml:space="preserve">TOTAL CUMPLIDO </t>
  </si>
  <si>
    <t>TOTAL NO CUMPLIDAS</t>
  </si>
  <si>
    <t>% ( CUMPLIMIENTO  )</t>
  </si>
  <si>
    <t>AÑO 2022</t>
  </si>
  <si>
    <t>EPOC</t>
  </si>
  <si>
    <t xml:space="preserve">Abril </t>
  </si>
  <si>
    <t xml:space="preserve">higuiene de sueño en trabajadores  de la CNP </t>
  </si>
  <si>
    <t xml:space="preserve">Higuiene de manos </t>
  </si>
  <si>
    <t>derechos y deberes - derechos- (discapactiados)</t>
  </si>
  <si>
    <t>junio</t>
  </si>
  <si>
    <t>Socializacion de guias y protocolos</t>
  </si>
  <si>
    <t>Usuarios</t>
  </si>
  <si>
    <t>Autocuidado para la prevencion de eventos adversos</t>
  </si>
  <si>
    <t xml:space="preserve">Derechos de los pacientes </t>
  </si>
  <si>
    <t xml:space="preserve">Politica de participacion social  en salud </t>
  </si>
  <si>
    <t xml:space="preserve">Deberes y Derechos  de los pacientes </t>
  </si>
  <si>
    <t xml:space="preserve">Derechos de los discapacitados </t>
  </si>
  <si>
    <t>socializacion Plan Estrategico CNP</t>
  </si>
  <si>
    <t xml:space="preserve">CRONOGRAMA GENERAL  DE CAPACITACIONES PAMEC </t>
  </si>
  <si>
    <t xml:space="preserve">socializacion de adopcion de guias </t>
  </si>
  <si>
    <t xml:space="preserve">Ruta de atencion de EPOC </t>
  </si>
  <si>
    <t xml:space="preserve">Implementacionde protocolo y direccionamiento de clinica de sueño </t>
  </si>
  <si>
    <t xml:space="preserve">Uso adecuado de guantes </t>
  </si>
  <si>
    <t>FECHA</t>
  </si>
  <si>
    <t>Correcto diligenciamiento casilla discapacitados</t>
  </si>
  <si>
    <t xml:space="preserve">FECHA </t>
  </si>
  <si>
    <t xml:space="preserve">CAPACITACION PERSONAL </t>
  </si>
  <si>
    <t xml:space="preserve">ACTIVIDAD </t>
  </si>
  <si>
    <t>ACTIVIDAD</t>
  </si>
  <si>
    <t>ACTUALIZACIÓN DE GUÍAS Y PROTOCOLO</t>
  </si>
  <si>
    <t xml:space="preserve">RONDAS DE SEGURIDAD </t>
  </si>
  <si>
    <t>HALLAZGOS</t>
  </si>
  <si>
    <t xml:space="preserve">Lista de chequeo de condiciones de infraestructura </t>
  </si>
  <si>
    <t xml:space="preserve">lista de chequeo de dotacion con el objetivo de verificar la existencia de los elementos y dispositivo medico requeridos en cada consultorio de la IPS  </t>
  </si>
  <si>
    <t xml:space="preserve">Se anexa formato de ronda de seguridad identificacion de riesgo donde se evalua higiene de manos, uso de elementos, de proteccion personal, limpieza y desinfeccion infraestructura, tecnologia, vigilancia ambiental, proceso de prioritarios </t>
  </si>
  <si>
    <t xml:space="preserve">Inspeccion estrategias de prevencion de riesgo y caida </t>
  </si>
  <si>
    <t>formato de inspeccion de seguridad</t>
  </si>
  <si>
    <t xml:space="preserve">Marco autoevalucion de la higuiene de manos </t>
  </si>
  <si>
    <t xml:space="preserve">EDUCACION PACIENTE </t>
  </si>
  <si>
    <t xml:space="preserve">Derecho de los pacientes </t>
  </si>
  <si>
    <t xml:space="preserve">Derechos de los Discapacitados </t>
  </si>
  <si>
    <t xml:space="preserve">Autocuidado de la prevencion de los eventos adversos </t>
  </si>
  <si>
    <t xml:space="preserve">Correcta identificacion del paciente </t>
  </si>
  <si>
    <t>NINGUNO</t>
  </si>
  <si>
    <t xml:space="preserve">Capacitacion Asma </t>
  </si>
  <si>
    <t xml:space="preserve">socializacion deberes y derechos </t>
  </si>
  <si>
    <t>formato de uso y reuso</t>
  </si>
  <si>
    <t xml:space="preserve">formato desinfeccion </t>
  </si>
  <si>
    <t>HIGIENE Y SEGURIDAD INDUSTRIAL CONCEPTOS BASICOS</t>
  </si>
  <si>
    <t>Higuiene y seguridad Industrial conceptos basicos</t>
  </si>
  <si>
    <t>CONCEPTO</t>
  </si>
  <si>
    <t>CANTIDAD</t>
  </si>
  <si>
    <t xml:space="preserve">ORDEN PARA ENTREGA DE EQUIPO </t>
  </si>
  <si>
    <t xml:space="preserve">CAMBIO DE EPS </t>
  </si>
  <si>
    <t xml:space="preserve">SEGUIMIENTO </t>
  </si>
  <si>
    <t>NO ACEPTA CITA</t>
  </si>
  <si>
    <t>NO ASISTIERON A CITA PROGRAMADA</t>
  </si>
  <si>
    <t xml:space="preserve">NO SE UBICAN </t>
  </si>
  <si>
    <t xml:space="preserve">PENDIENTE VALORACION </t>
  </si>
  <si>
    <t xml:space="preserve">TOTAL </t>
  </si>
  <si>
    <t xml:space="preserve">CARACTERIZACION </t>
  </si>
  <si>
    <t xml:space="preserve">CANTIDAD </t>
  </si>
  <si>
    <t xml:space="preserve">NO ASISTIO CITA PROGRAMADA </t>
  </si>
  <si>
    <t xml:space="preserve">USUARIO FALLECIDO </t>
  </si>
  <si>
    <t>PENDIENTE VALORACION</t>
  </si>
  <si>
    <t>TOTAL</t>
  </si>
  <si>
    <t xml:space="preserve">SEGUIMIENTO EQUIPO CPAP JUNIO </t>
  </si>
  <si>
    <t xml:space="preserve">SEGUIMIENTO EQUIPO                  OXIGENO JUNIO </t>
  </si>
  <si>
    <t>Espirometria como parte del diagnostico</t>
  </si>
  <si>
    <t xml:space="preserve">En deuda con el sueño </t>
  </si>
  <si>
    <t>Verificacion limpieza y desinfeccion equipos biomedicos</t>
  </si>
  <si>
    <t xml:space="preserve">Deberes de los pacientes </t>
  </si>
  <si>
    <t xml:space="preserve">Politica de participacion social en salud </t>
  </si>
  <si>
    <t xml:space="preserve">6 - 8 junio </t>
  </si>
  <si>
    <t xml:space="preserve">Socializacion de PAMEC institucional </t>
  </si>
  <si>
    <t xml:space="preserve">Implementacion de protocolo de clinica de sueño </t>
  </si>
  <si>
    <t xml:space="preserve">Ruta atencion EPOC </t>
  </si>
  <si>
    <t xml:space="preserve">Comunicado viruela sismica </t>
  </si>
  <si>
    <t xml:space="preserve">CAPACITACION EPOC </t>
  </si>
  <si>
    <t xml:space="preserve">SOCIALIZACION PROGRAMA DE CUIDADO PALIATIVO EPS SANITAS </t>
  </si>
  <si>
    <t xml:space="preserve">Julio </t>
  </si>
  <si>
    <t xml:space="preserve">Cultura de Repote - seguridad de paciente </t>
  </si>
  <si>
    <t>Socializacion de  protocolo de estudio sueño</t>
  </si>
  <si>
    <t>cultura de reporte-Revisión de casos-</t>
  </si>
  <si>
    <t xml:space="preserve">Generacion de formato pacientes reprogramados -estudio sueño CNPFT-221 </t>
  </si>
  <si>
    <t>Ruta clinica de sueño</t>
  </si>
  <si>
    <t xml:space="preserve">manual de insumos y procedimientos medicos </t>
  </si>
  <si>
    <t xml:space="preserve">capacitacion de manual de insumos y procedimientos </t>
  </si>
  <si>
    <t xml:space="preserve">Socializacion de codigo azul </t>
  </si>
  <si>
    <t xml:space="preserve">ASMA </t>
  </si>
  <si>
    <t>PERsonal Asistencial</t>
  </si>
  <si>
    <t>SOCIALIZACION DE POLITICA DE DESCONEXION LABORAL</t>
  </si>
  <si>
    <t>ruta clinica sueño  y polisonomnografia basal y titulacion (estudios de sueño)</t>
  </si>
  <si>
    <t xml:space="preserve">Socializacion de ruta de cesacion del tabaco </t>
  </si>
  <si>
    <t xml:space="preserve">Politica de humanizacion del servicio </t>
  </si>
  <si>
    <t xml:space="preserve">Tuberculosis </t>
  </si>
  <si>
    <t xml:space="preserve">Octubre </t>
  </si>
  <si>
    <t xml:space="preserve">Humanizacion en la atencion </t>
  </si>
  <si>
    <t xml:space="preserve">Pausas activas </t>
  </si>
  <si>
    <t xml:space="preserve">Sociliazacion de las rutas de la IPS (Feferencia y contrareferencia -ruta de atencion priorizada ) </t>
  </si>
  <si>
    <t xml:space="preserve">Mayo </t>
  </si>
  <si>
    <t xml:space="preserve">Sociiazacion de las rutas de la IPS (vioelcia -atencion programada) </t>
  </si>
  <si>
    <t xml:space="preserve"> Manejo de Residuos </t>
  </si>
  <si>
    <t xml:space="preserve">enero </t>
  </si>
  <si>
    <t xml:space="preserve">Lavado de Manos Salva vidas </t>
  </si>
  <si>
    <t xml:space="preserve">Febrero </t>
  </si>
  <si>
    <t xml:space="preserve">Deberes y derechos de los pacientes </t>
  </si>
  <si>
    <t xml:space="preserve">Noviembre </t>
  </si>
  <si>
    <t xml:space="preserve">Diicmebre </t>
  </si>
  <si>
    <t xml:space="preserve">Beneficios dejar de fumar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</si>
</sst>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m/d/yy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9"/>
      <color indexed="81"/>
      <name val="Calibri"/>
      <family val="2"/>
      <scheme val="minor"/>
    </font>
    <font>
      <sz val="8"/>
      <color indexed="8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1" fontId="9" fillId="2" borderId="2" xfId="0" applyNumberFormat="1" applyFont="1" applyFill="1" applyBorder="1" applyAlignment="1" applyProtection="1">
      <alignment horizontal="center" vertical="center"/>
      <protection locked="0"/>
    </xf>
    <xf numFmtId="164" fontId="9" fillId="4" borderId="2" xfId="1" applyNumberFormat="1" applyFont="1" applyFill="1" applyBorder="1" applyAlignment="1">
      <alignment horizontal="center" vertical="center"/>
    </xf>
    <xf numFmtId="0" fontId="9" fillId="0" borderId="0" xfId="0" applyFont="1"/>
    <xf numFmtId="1" fontId="9" fillId="4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1" fontId="9" fillId="4" borderId="6" xfId="0" applyNumberFormat="1" applyFont="1" applyFill="1" applyBorder="1" applyAlignment="1" applyProtection="1">
      <alignment horizontal="center" vertical="center"/>
      <protection locked="0"/>
    </xf>
    <xf numFmtId="164" fontId="9" fillId="4" borderId="7" xfId="1" applyNumberFormat="1" applyFont="1" applyFill="1" applyBorder="1" applyAlignment="1">
      <alignment horizontal="center" vertical="center"/>
    </xf>
    <xf numFmtId="164" fontId="9" fillId="4" borderId="5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9" fontId="8" fillId="0" borderId="2" xfId="1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49" fontId="8" fillId="0" borderId="2" xfId="0" applyNumberFormat="1" applyFont="1" applyBorder="1" applyAlignment="1" applyProtection="1">
      <alignment horizontal="left" vertical="top" wrapText="1"/>
      <protection locked="0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9" fontId="9" fillId="0" borderId="2" xfId="1" applyFont="1" applyBorder="1" applyAlignment="1">
      <alignment horizontal="center"/>
    </xf>
    <xf numFmtId="9" fontId="0" fillId="0" borderId="2" xfId="1" applyFont="1" applyBorder="1" applyAlignment="1">
      <alignment horizontal="center"/>
    </xf>
    <xf numFmtId="1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/>
    </xf>
    <xf numFmtId="49" fontId="8" fillId="2" borderId="2" xfId="0" applyNumberFormat="1" applyFont="1" applyFill="1" applyBorder="1" applyAlignment="1" applyProtection="1">
      <alignment vertical="center" wrapText="1"/>
      <protection locked="0"/>
    </xf>
    <xf numFmtId="49" fontId="8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2" xfId="1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2" borderId="2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 applyProtection="1">
      <alignment horizontal="left" vertical="top" wrapText="1"/>
      <protection locked="0"/>
    </xf>
    <xf numFmtId="9" fontId="9" fillId="2" borderId="2" xfId="1" applyFont="1" applyFill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15" fillId="5" borderId="8" xfId="0" applyNumberFormat="1" applyFont="1" applyFill="1" applyBorder="1" applyProtection="1">
      <protection locked="0"/>
    </xf>
    <xf numFmtId="165" fontId="15" fillId="6" borderId="9" xfId="0" applyNumberFormat="1" applyFon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165" fontId="15" fillId="5" borderId="9" xfId="0" applyNumberFormat="1" applyFont="1" applyFill="1" applyBorder="1" applyProtection="1">
      <protection locked="0"/>
    </xf>
    <xf numFmtId="9" fontId="1" fillId="0" borderId="2" xfId="1" applyFont="1" applyBorder="1" applyAlignment="1">
      <alignment horizontal="center"/>
    </xf>
    <xf numFmtId="49" fontId="8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vertical="center" wrapText="1"/>
    </xf>
    <xf numFmtId="0" fontId="9" fillId="2" borderId="0" xfId="0" applyFont="1" applyFill="1"/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2" xfId="0" applyBorder="1"/>
    <xf numFmtId="0" fontId="11" fillId="0" borderId="2" xfId="0" applyFont="1" applyBorder="1" applyAlignment="1">
      <alignment horizontal="center"/>
    </xf>
    <xf numFmtId="1" fontId="8" fillId="2" borderId="2" xfId="0" applyNumberFormat="1" applyFont="1" applyFill="1" applyBorder="1" applyAlignment="1" applyProtection="1">
      <alignment horizontal="center" vertical="center"/>
      <protection locked="0"/>
    </xf>
    <xf numFmtId="164" fontId="8" fillId="2" borderId="2" xfId="1" applyNumberFormat="1" applyFont="1" applyFill="1" applyBorder="1" applyAlignment="1">
      <alignment horizontal="center" vertical="center"/>
    </xf>
    <xf numFmtId="0" fontId="8" fillId="2" borderId="0" xfId="0" applyFont="1" applyFill="1"/>
    <xf numFmtId="0" fontId="2" fillId="2" borderId="0" xfId="0" applyFont="1" applyFill="1" applyAlignment="1">
      <alignment horizontal="center" vertical="center"/>
    </xf>
    <xf numFmtId="49" fontId="9" fillId="2" borderId="2" xfId="0" applyNumberFormat="1" applyFont="1" applyFill="1" applyBorder="1" applyAlignment="1" applyProtection="1">
      <alignment vertical="center" wrapText="1"/>
      <protection locked="0"/>
    </xf>
    <xf numFmtId="49" fontId="9" fillId="2" borderId="0" xfId="0" applyNumberFormat="1" applyFont="1" applyFill="1" applyAlignment="1" applyProtection="1">
      <alignment vertical="center" wrapText="1"/>
      <protection locked="0"/>
    </xf>
    <xf numFmtId="49" fontId="8" fillId="2" borderId="11" xfId="0" applyNumberFormat="1" applyFont="1" applyFill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6" fillId="0" borderId="2" xfId="0" applyFont="1" applyBorder="1"/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vertical="top" wrapText="1"/>
    </xf>
    <xf numFmtId="9" fontId="9" fillId="2" borderId="2" xfId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14" fontId="0" fillId="0" borderId="2" xfId="0" applyNumberFormat="1" applyBorder="1"/>
    <xf numFmtId="0" fontId="17" fillId="7" borderId="2" xfId="0" applyFont="1" applyFill="1" applyBorder="1" applyAlignment="1">
      <alignment horizontal="center"/>
    </xf>
    <xf numFmtId="0" fontId="17" fillId="7" borderId="2" xfId="0" applyFont="1" applyFill="1" applyBorder="1"/>
    <xf numFmtId="14" fontId="11" fillId="0" borderId="2" xfId="0" applyNumberFormat="1" applyFont="1" applyBorder="1" applyAlignment="1">
      <alignment horizontal="center"/>
    </xf>
    <xf numFmtId="14" fontId="18" fillId="0" borderId="2" xfId="0" applyNumberFormat="1" applyFont="1" applyBorder="1" applyAlignment="1">
      <alignment horizontal="left"/>
    </xf>
    <xf numFmtId="0" fontId="21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/>
    </xf>
    <xf numFmtId="0" fontId="20" fillId="8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2" xfId="0" applyNumberFormat="1" applyBorder="1" applyAlignment="1">
      <alignment horizontal="center"/>
    </xf>
    <xf numFmtId="14" fontId="0" fillId="0" borderId="2" xfId="0" applyNumberFormat="1" applyBorder="1" applyAlignment="1">
      <alignment horizontal="center" wrapText="1"/>
    </xf>
    <xf numFmtId="14" fontId="22" fillId="0" borderId="2" xfId="0" applyNumberFormat="1" applyFont="1" applyBorder="1" applyAlignment="1">
      <alignment horizontal="center"/>
    </xf>
    <xf numFmtId="14" fontId="22" fillId="0" borderId="2" xfId="0" applyNumberFormat="1" applyFont="1" applyBorder="1"/>
    <xf numFmtId="14" fontId="9" fillId="2" borderId="2" xfId="0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22" fillId="0" borderId="9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/>
    </xf>
    <xf numFmtId="0" fontId="22" fillId="0" borderId="9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2" fillId="7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9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8" fillId="0" borderId="2" xfId="0" applyFont="1" applyBorder="1" applyAlignment="1">
      <alignment horizontal="left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/>
    </xf>
    <xf numFmtId="0" fontId="2" fillId="7" borderId="9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/>
    </xf>
    <xf numFmtId="0" fontId="19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</cellXfs>
  <cellStyles count="2">
    <cellStyle name="Normal" xfId="0" builtinId="0"/>
    <cellStyle name="Porcentaje" xfId="1" builtinId="5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INDICADOR</a:t>
            </a:r>
            <a:r>
              <a:rPr lang="es-CO" baseline="0"/>
              <a:t> CAPACITACIONES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C70-4C5F-8F01-372750D471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C70-4C5F-8F01-372750D471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IND.SEPTIEMBRE!$A$11:$A$12</c:f>
              <c:strCache>
                <c:ptCount val="2"/>
                <c:pt idx="0">
                  <c:v>% ( C )</c:v>
                </c:pt>
                <c:pt idx="1">
                  <c:v>% (NC)</c:v>
                </c:pt>
              </c:strCache>
            </c:strRef>
          </c:cat>
          <c:val>
            <c:numRef>
              <c:f>IND.SEPTIEMBRE!$B$11:$B$12</c:f>
              <c:numCache>
                <c:formatCode>0%</c:formatCode>
                <c:ptCount val="2"/>
                <c:pt idx="0">
                  <c:v>0.78947368421052633</c:v>
                </c:pt>
                <c:pt idx="1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3-462E-9669-F986BDDC967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INDICADOR</a:t>
            </a:r>
            <a:r>
              <a:rPr lang="es-CO" baseline="0"/>
              <a:t> CAPACITACIONES</a:t>
            </a:r>
            <a:endParaRPr lang="es-CO"/>
          </a:p>
        </c:rich>
      </c:tx>
      <c:layout>
        <c:manualLayout>
          <c:xMode val="edge"/>
          <c:yMode val="edge"/>
          <c:x val="0.1137441819772528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3A1-4D4B-AD29-48289FEC5A3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3A1-4D4B-AD29-48289FEC5A3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IND.OCTUBRE!$A$11:$A$12</c:f>
              <c:strCache>
                <c:ptCount val="2"/>
                <c:pt idx="0">
                  <c:v>% ( C )</c:v>
                </c:pt>
                <c:pt idx="1">
                  <c:v>% (NC)</c:v>
                </c:pt>
              </c:strCache>
            </c:strRef>
          </c:cat>
          <c:val>
            <c:numRef>
              <c:f>IND.OCTUBRE!$B$11:$B$12</c:f>
              <c:numCache>
                <c:formatCode>0%</c:formatCode>
                <c:ptCount val="2"/>
                <c:pt idx="0">
                  <c:v>0.89473684210526316</c:v>
                </c:pt>
                <c:pt idx="1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DF-432F-B574-08316EA2F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INDICADOR</a:t>
            </a:r>
            <a:r>
              <a:rPr lang="es-CO" baseline="0"/>
              <a:t> DE CAPACITACIONES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8F-4E0D-9C16-08E1A0DFB66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8F-4E0D-9C16-08E1A0DFB6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IND.NOV!$A$8:$A$9</c:f>
              <c:strCache>
                <c:ptCount val="2"/>
                <c:pt idx="0">
                  <c:v>TOTAL ( C )</c:v>
                </c:pt>
                <c:pt idx="1">
                  <c:v>TOTAL (NC)</c:v>
                </c:pt>
              </c:strCache>
            </c:strRef>
          </c:cat>
          <c:val>
            <c:numRef>
              <c:f>IND.NOV!$B$8:$B$9</c:f>
              <c:numCache>
                <c:formatCode>General</c:formatCode>
                <c:ptCount val="2"/>
                <c:pt idx="0">
                  <c:v>36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A-4F59-BAC4-EA5DB3F18D6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</a:rPr>
              <a:t>INDICADOR</a:t>
            </a:r>
            <a:r>
              <a:rPr lang="en-US" sz="1200" b="1" baseline="0">
                <a:solidFill>
                  <a:schemeClr val="tx1"/>
                </a:solidFill>
              </a:rPr>
              <a:t> DE CAPACITACIONES</a:t>
            </a:r>
            <a:endParaRPr lang="en-US" sz="12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077252605004757"/>
          <c:y val="5.64707844256637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IND.DICIEMBRE!$A$11</c:f>
              <c:strCache>
                <c:ptCount val="1"/>
                <c:pt idx="0">
                  <c:v>% ( CUMPLIMIENTO  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7E8-4DC6-9441-E6A39DE7AC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IND.DICIEMBRE!$B$11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A3-4B89-92FF-76D38506DFC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759883</xdr:colOff>
      <xdr:row>2</xdr:row>
      <xdr:rowOff>6350</xdr:rowOff>
    </xdr:from>
    <xdr:ext cx="2074334" cy="1058333"/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333" y="387350"/>
          <a:ext cx="2074334" cy="105833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759883</xdr:colOff>
      <xdr:row>2</xdr:row>
      <xdr:rowOff>6350</xdr:rowOff>
    </xdr:from>
    <xdr:ext cx="2074334" cy="1058333"/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333" y="387350"/>
          <a:ext cx="2074334" cy="10583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759883</xdr:colOff>
      <xdr:row>2</xdr:row>
      <xdr:rowOff>6350</xdr:rowOff>
    </xdr:from>
    <xdr:ext cx="2074334" cy="1058333"/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7350"/>
          <a:ext cx="2074334" cy="105833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5</xdr:row>
      <xdr:rowOff>38100</xdr:rowOff>
    </xdr:from>
    <xdr:to>
      <xdr:col>2</xdr:col>
      <xdr:colOff>3571876</xdr:colOff>
      <xdr:row>13</xdr:row>
      <xdr:rowOff>176212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5</xdr:row>
      <xdr:rowOff>19050</xdr:rowOff>
    </xdr:from>
    <xdr:to>
      <xdr:col>2</xdr:col>
      <xdr:colOff>3524250</xdr:colOff>
      <xdr:row>14</xdr:row>
      <xdr:rowOff>28576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561975</xdr:colOff>
      <xdr:row>5</xdr:row>
      <xdr:rowOff>85725</xdr:rowOff>
    </xdr:from>
    <xdr:to>
      <xdr:col>4</xdr:col>
      <xdr:colOff>361949</xdr:colOff>
      <xdr:row>16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409576</xdr:colOff>
      <xdr:row>5</xdr:row>
      <xdr:rowOff>119062</xdr:rowOff>
    </xdr:from>
    <xdr:to>
      <xdr:col>2</xdr:col>
      <xdr:colOff>3790950</xdr:colOff>
      <xdr:row>13</xdr:row>
      <xdr:rowOff>114299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MARCEL/Downloads/Formato%20informe%20de%20gesti&#243;n%20interna%20generador%20SDSV%202017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icio"/>
      <sheetName val="1"/>
      <sheetName val="2"/>
      <sheetName val="3"/>
      <sheetName val="4"/>
      <sheetName val="5"/>
      <sheetName val="6"/>
      <sheetName val="Data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F8" t="str">
            <v>a) Administrativo</v>
          </cell>
        </row>
        <row r="9">
          <cell r="F9" t="str">
            <v>b) Asistencial</v>
          </cell>
        </row>
        <row r="10">
          <cell r="F10" t="str">
            <v>c) Operativo</v>
          </cell>
        </row>
        <row r="11">
          <cell r="F11" t="str">
            <v>d) Servicios generales</v>
          </cell>
        </row>
        <row r="12">
          <cell r="F12" t="str">
            <v>e) Todos los anteriores</v>
          </cell>
        </row>
        <row r="13">
          <cell r="F13" t="str">
            <v>f) b, c y d</v>
          </cell>
        </row>
        <row r="14">
          <cell r="F14" t="str">
            <v>g) c y d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35"/>
  <sheetViews>
    <sheetView showGridLines="0" topLeftCell="A4" zoomScale="80" zoomScaleNormal="80" workbookViewId="0">
      <pane ySplit="1" topLeftCell="A10" activePane="bottomLeft" state="frozen"/>
      <selection activeCell="A4" sqref="A4"/>
      <selection pane="bottomLeft" activeCell="A9" sqref="A9:E10"/>
    </sheetView>
  </sheetViews>
  <sheetFormatPr baseColWidth="10" defaultColWidth="9.140625" defaultRowHeight="15" x14ac:dyDescent="0.25"/>
  <cols>
    <col min="1" max="1" width="8.28515625" customWidth="1"/>
    <col min="2" max="2" width="17.7109375" customWidth="1"/>
    <col min="3" max="3" width="38.42578125" style="2" customWidth="1"/>
    <col min="4" max="4" width="19.42578125" customWidth="1"/>
    <col min="5" max="5" width="17.5703125" customWidth="1"/>
    <col min="6" max="6" width="16.5703125" customWidth="1"/>
    <col min="7" max="7" width="13.7109375" customWidth="1"/>
    <col min="8" max="8" width="14.28515625" customWidth="1"/>
    <col min="9" max="9" width="14.7109375" customWidth="1"/>
    <col min="10" max="10" width="17.28515625" customWidth="1"/>
    <col min="11" max="11" width="22.7109375" customWidth="1"/>
    <col min="12" max="12" width="15.7109375" style="34" customWidth="1"/>
  </cols>
  <sheetData>
    <row r="2" spans="1:12" x14ac:dyDescent="0.25">
      <c r="A2" s="1"/>
      <c r="B2" s="29"/>
    </row>
    <row r="3" spans="1:12" ht="21" x14ac:dyDescent="0.25">
      <c r="A3" s="1"/>
      <c r="B3" s="29"/>
      <c r="L3" s="3" t="s">
        <v>0</v>
      </c>
    </row>
    <row r="4" spans="1:12" ht="21" x14ac:dyDescent="0.25">
      <c r="A4" s="1"/>
      <c r="B4" s="29"/>
      <c r="D4" s="103" t="s">
        <v>117</v>
      </c>
      <c r="E4" s="103"/>
      <c r="F4" s="103"/>
      <c r="G4" s="103"/>
      <c r="H4" s="103"/>
      <c r="I4" s="103"/>
      <c r="J4" s="103"/>
      <c r="K4" s="103"/>
      <c r="L4" s="103"/>
    </row>
    <row r="5" spans="1:12" ht="21" x14ac:dyDescent="0.25">
      <c r="A5" s="1"/>
      <c r="B5" s="29"/>
      <c r="E5" s="78" t="s">
        <v>102</v>
      </c>
      <c r="F5" s="78"/>
      <c r="G5" s="78"/>
      <c r="H5" s="78"/>
      <c r="I5" s="78"/>
      <c r="J5" s="78"/>
      <c r="K5" s="78"/>
      <c r="L5" s="78"/>
    </row>
    <row r="6" spans="1:12" ht="15.75" x14ac:dyDescent="0.25">
      <c r="A6" s="1"/>
      <c r="B6" s="29"/>
      <c r="D6" t="s">
        <v>110</v>
      </c>
      <c r="E6" s="108" t="s">
        <v>3</v>
      </c>
      <c r="F6" s="108"/>
      <c r="G6" s="108"/>
      <c r="H6" s="108"/>
      <c r="I6" s="108"/>
      <c r="J6" s="108"/>
      <c r="K6" s="108"/>
      <c r="L6" s="108"/>
    </row>
    <row r="7" spans="1:12" x14ac:dyDescent="0.25">
      <c r="A7" s="5"/>
      <c r="B7" s="30"/>
      <c r="C7" s="31"/>
      <c r="D7" s="7"/>
      <c r="E7" s="7"/>
      <c r="F7" s="7"/>
      <c r="G7" s="7"/>
      <c r="H7" s="7"/>
      <c r="I7" s="7"/>
      <c r="J7" s="7"/>
    </row>
    <row r="8" spans="1:12" ht="15" customHeight="1" x14ac:dyDescent="0.25">
      <c r="A8" s="104"/>
      <c r="B8" s="104"/>
      <c r="C8" s="104"/>
      <c r="D8" s="104"/>
      <c r="E8" s="104"/>
      <c r="F8" s="104"/>
      <c r="G8" s="104"/>
      <c r="I8" s="105" t="s">
        <v>4</v>
      </c>
      <c r="J8" s="105"/>
    </row>
    <row r="9" spans="1:12" ht="69.75" customHeight="1" x14ac:dyDescent="0.25">
      <c r="A9" s="8" t="s">
        <v>5</v>
      </c>
      <c r="B9" s="8" t="s">
        <v>6</v>
      </c>
      <c r="C9" s="8" t="s">
        <v>7</v>
      </c>
      <c r="D9" s="8" t="s">
        <v>8</v>
      </c>
      <c r="E9" s="9" t="s">
        <v>9</v>
      </c>
      <c r="F9" s="8" t="s">
        <v>10</v>
      </c>
      <c r="G9" s="8" t="s">
        <v>11</v>
      </c>
      <c r="H9" s="8" t="s">
        <v>12</v>
      </c>
      <c r="I9" s="9" t="s">
        <v>13</v>
      </c>
      <c r="J9" s="9" t="s">
        <v>14</v>
      </c>
      <c r="K9" s="9" t="s">
        <v>15</v>
      </c>
      <c r="L9" s="9" t="s">
        <v>16</v>
      </c>
    </row>
    <row r="10" spans="1:12" s="14" customFormat="1" ht="24.95" customHeight="1" x14ac:dyDescent="0.2">
      <c r="A10" s="10" t="s">
        <v>17</v>
      </c>
      <c r="B10" s="32" t="s">
        <v>76</v>
      </c>
      <c r="C10" s="73" t="s">
        <v>193</v>
      </c>
      <c r="D10" s="59" t="s">
        <v>110</v>
      </c>
      <c r="E10" s="12">
        <v>1</v>
      </c>
      <c r="F10" s="12">
        <v>1</v>
      </c>
      <c r="G10" s="12">
        <v>24</v>
      </c>
      <c r="H10" s="12">
        <v>24</v>
      </c>
      <c r="I10" s="76"/>
      <c r="J10" s="41"/>
      <c r="K10" s="71"/>
      <c r="L10" s="35"/>
    </row>
    <row r="11" spans="1:12" s="14" customFormat="1" ht="24.95" customHeight="1" x14ac:dyDescent="0.2">
      <c r="A11" s="10" t="s">
        <v>24</v>
      </c>
      <c r="B11" s="32" t="s">
        <v>76</v>
      </c>
      <c r="C11" s="73" t="s">
        <v>112</v>
      </c>
      <c r="D11" s="59" t="s">
        <v>110</v>
      </c>
      <c r="E11" s="12">
        <v>1</v>
      </c>
      <c r="F11" s="12">
        <v>1</v>
      </c>
      <c r="G11" s="12">
        <v>21</v>
      </c>
      <c r="H11" s="12">
        <v>24</v>
      </c>
      <c r="I11" s="76"/>
      <c r="J11" s="41"/>
      <c r="K11" s="71"/>
      <c r="L11" s="35"/>
    </row>
    <row r="12" spans="1:12" s="14" customFormat="1" ht="24.95" customHeight="1" x14ac:dyDescent="0.2">
      <c r="A12" s="10" t="s">
        <v>24</v>
      </c>
      <c r="B12" s="32" t="s">
        <v>76</v>
      </c>
      <c r="C12" s="74" t="s">
        <v>111</v>
      </c>
      <c r="D12" s="59" t="s">
        <v>110</v>
      </c>
      <c r="E12" s="12">
        <v>1</v>
      </c>
      <c r="F12" s="12">
        <v>1</v>
      </c>
      <c r="G12" s="12">
        <v>20</v>
      </c>
      <c r="H12" s="12">
        <v>24</v>
      </c>
      <c r="I12" s="76"/>
      <c r="J12" s="41"/>
      <c r="K12" s="71"/>
      <c r="L12" s="35"/>
    </row>
    <row r="13" spans="1:12" s="14" customFormat="1" ht="24.95" customHeight="1" x14ac:dyDescent="0.2">
      <c r="A13" s="10" t="s">
        <v>24</v>
      </c>
      <c r="B13" s="32" t="s">
        <v>76</v>
      </c>
      <c r="C13" s="74" t="s">
        <v>113</v>
      </c>
      <c r="D13" s="59" t="s">
        <v>110</v>
      </c>
      <c r="E13" s="12">
        <v>1</v>
      </c>
      <c r="F13" s="12">
        <v>1</v>
      </c>
      <c r="G13" s="12">
        <v>23</v>
      </c>
      <c r="H13" s="12">
        <v>24</v>
      </c>
      <c r="I13" s="76"/>
      <c r="J13" s="41"/>
      <c r="K13" s="71"/>
      <c r="L13" s="35"/>
    </row>
    <row r="14" spans="1:12" s="14" customFormat="1" ht="24.95" customHeight="1" x14ac:dyDescent="0.2">
      <c r="A14" s="10" t="s">
        <v>26</v>
      </c>
      <c r="B14" s="32" t="s">
        <v>76</v>
      </c>
      <c r="C14" s="75" t="s">
        <v>114</v>
      </c>
      <c r="D14" s="59" t="s">
        <v>110</v>
      </c>
      <c r="E14" s="12">
        <v>1</v>
      </c>
      <c r="F14" s="12">
        <v>1</v>
      </c>
      <c r="G14" s="12">
        <v>23</v>
      </c>
      <c r="H14" s="12">
        <v>24</v>
      </c>
      <c r="I14" s="76"/>
      <c r="J14" s="41"/>
      <c r="K14" s="71"/>
      <c r="L14" s="35"/>
    </row>
    <row r="15" spans="1:12" s="14" customFormat="1" ht="24.95" customHeight="1" x14ac:dyDescent="0.2">
      <c r="A15" s="10" t="s">
        <v>26</v>
      </c>
      <c r="B15" s="32" t="s">
        <v>76</v>
      </c>
      <c r="C15" s="74" t="s">
        <v>113</v>
      </c>
      <c r="D15" s="59" t="s">
        <v>110</v>
      </c>
      <c r="E15" s="12">
        <v>1</v>
      </c>
      <c r="F15" s="12">
        <v>1</v>
      </c>
      <c r="G15" s="12">
        <v>22</v>
      </c>
      <c r="H15" s="12">
        <v>24</v>
      </c>
      <c r="I15" s="76"/>
      <c r="J15" s="41"/>
      <c r="K15" s="71"/>
      <c r="L15" s="35"/>
    </row>
    <row r="16" spans="1:12" s="14" customFormat="1" ht="24.95" customHeight="1" x14ac:dyDescent="0.2">
      <c r="A16" s="10" t="s">
        <v>26</v>
      </c>
      <c r="B16" s="32" t="s">
        <v>76</v>
      </c>
      <c r="C16" s="74" t="s">
        <v>111</v>
      </c>
      <c r="D16" s="59" t="s">
        <v>110</v>
      </c>
      <c r="E16" s="12">
        <v>1</v>
      </c>
      <c r="F16" s="12">
        <v>1</v>
      </c>
      <c r="G16" s="12">
        <v>20</v>
      </c>
      <c r="H16" s="12">
        <v>24</v>
      </c>
      <c r="I16" s="76"/>
      <c r="J16" s="41"/>
      <c r="K16" s="71"/>
      <c r="L16" s="35"/>
    </row>
    <row r="17" spans="1:12" s="14" customFormat="1" ht="24.95" customHeight="1" x14ac:dyDescent="0.2">
      <c r="A17" s="10" t="s">
        <v>26</v>
      </c>
      <c r="B17" s="32" t="s">
        <v>76</v>
      </c>
      <c r="C17" s="74" t="s">
        <v>115</v>
      </c>
      <c r="D17" s="59" t="s">
        <v>110</v>
      </c>
      <c r="E17" s="12">
        <v>1</v>
      </c>
      <c r="F17" s="12">
        <v>1</v>
      </c>
      <c r="G17" s="12">
        <v>23</v>
      </c>
      <c r="H17" s="12">
        <v>24</v>
      </c>
      <c r="I17" s="76"/>
      <c r="J17" s="41"/>
      <c r="K17" s="71"/>
      <c r="L17" s="35"/>
    </row>
    <row r="18" spans="1:12" s="14" customFormat="1" ht="24.95" customHeight="1" x14ac:dyDescent="0.2">
      <c r="A18" s="10" t="s">
        <v>104</v>
      </c>
      <c r="B18" s="55" t="s">
        <v>76</v>
      </c>
      <c r="C18" s="33" t="s">
        <v>106</v>
      </c>
      <c r="D18" s="42" t="s">
        <v>48</v>
      </c>
      <c r="E18" s="12">
        <v>1</v>
      </c>
      <c r="F18" s="12">
        <v>1</v>
      </c>
      <c r="G18" s="12">
        <v>24</v>
      </c>
      <c r="H18" s="12">
        <v>24</v>
      </c>
      <c r="I18" s="41"/>
      <c r="J18" s="41"/>
      <c r="K18" s="71"/>
      <c r="L18" s="35"/>
    </row>
    <row r="19" spans="1:12" s="14" customFormat="1" ht="24.95" customHeight="1" x14ac:dyDescent="0.2">
      <c r="A19" s="54" t="s">
        <v>104</v>
      </c>
      <c r="B19" s="55" t="s">
        <v>76</v>
      </c>
      <c r="C19" s="39" t="s">
        <v>32</v>
      </c>
      <c r="D19" s="42" t="s">
        <v>48</v>
      </c>
      <c r="E19" s="12">
        <v>1</v>
      </c>
      <c r="F19" s="12">
        <v>1</v>
      </c>
      <c r="G19" s="12">
        <v>24</v>
      </c>
      <c r="H19" s="12">
        <v>24</v>
      </c>
      <c r="I19" s="41"/>
      <c r="J19" s="41"/>
      <c r="K19" s="71"/>
      <c r="L19" s="35"/>
    </row>
    <row r="20" spans="1:12" s="14" customFormat="1" ht="24.95" customHeight="1" x14ac:dyDescent="0.2">
      <c r="A20" s="54" t="s">
        <v>31</v>
      </c>
      <c r="B20" s="55" t="s">
        <v>76</v>
      </c>
      <c r="C20" s="39" t="s">
        <v>79</v>
      </c>
      <c r="D20" s="59" t="s">
        <v>48</v>
      </c>
      <c r="E20" s="12">
        <v>1</v>
      </c>
      <c r="F20" s="12">
        <v>1</v>
      </c>
      <c r="G20" s="12">
        <v>24</v>
      </c>
      <c r="H20" s="12">
        <v>24</v>
      </c>
      <c r="I20" s="41"/>
      <c r="J20" s="41"/>
      <c r="K20" s="100"/>
      <c r="L20" s="35"/>
    </row>
    <row r="21" spans="1:12" s="14" customFormat="1" ht="24.95" customHeight="1" x14ac:dyDescent="0.2">
      <c r="A21" s="54" t="s">
        <v>31</v>
      </c>
      <c r="B21" s="55" t="s">
        <v>76</v>
      </c>
      <c r="C21" s="39" t="s">
        <v>29</v>
      </c>
      <c r="D21" s="59" t="s">
        <v>48</v>
      </c>
      <c r="E21" s="12"/>
      <c r="F21" s="12"/>
      <c r="G21" s="12"/>
      <c r="H21" s="12"/>
      <c r="I21" s="41"/>
      <c r="J21" s="41"/>
      <c r="K21" s="77"/>
      <c r="L21" s="35"/>
    </row>
    <row r="22" spans="1:12" s="56" customFormat="1" ht="24.95" customHeight="1" x14ac:dyDescent="0.2">
      <c r="A22" s="54" t="s">
        <v>31</v>
      </c>
      <c r="B22" s="55" t="s">
        <v>76</v>
      </c>
      <c r="C22" s="39" t="s">
        <v>121</v>
      </c>
      <c r="D22" s="59" t="s">
        <v>48</v>
      </c>
      <c r="E22" s="12"/>
      <c r="F22" s="12"/>
      <c r="G22" s="12"/>
      <c r="H22" s="12"/>
      <c r="I22" s="41"/>
      <c r="J22" s="41"/>
      <c r="K22" s="77"/>
      <c r="L22" s="41"/>
    </row>
    <row r="23" spans="1:12" s="56" customFormat="1" ht="24.95" customHeight="1" x14ac:dyDescent="0.2">
      <c r="A23" s="54" t="s">
        <v>33</v>
      </c>
      <c r="B23" s="55" t="s">
        <v>76</v>
      </c>
      <c r="C23" s="33" t="s">
        <v>106</v>
      </c>
      <c r="D23" s="42" t="s">
        <v>48</v>
      </c>
      <c r="E23" s="12"/>
      <c r="F23" s="12"/>
      <c r="G23" s="12"/>
      <c r="H23" s="12"/>
      <c r="I23" s="41"/>
      <c r="J23" s="41"/>
      <c r="K23" s="77"/>
      <c r="L23" s="41"/>
    </row>
    <row r="24" spans="1:12" s="56" customFormat="1" ht="24.95" customHeight="1" x14ac:dyDescent="0.2">
      <c r="A24" s="54" t="s">
        <v>33</v>
      </c>
      <c r="B24" s="55" t="s">
        <v>76</v>
      </c>
      <c r="C24" s="39" t="s">
        <v>107</v>
      </c>
      <c r="D24" s="42" t="s">
        <v>21</v>
      </c>
      <c r="E24" s="12"/>
      <c r="F24" s="12"/>
      <c r="G24" s="12"/>
      <c r="H24" s="12"/>
      <c r="I24" s="41"/>
      <c r="J24" s="41"/>
      <c r="K24" s="77"/>
      <c r="L24" s="41"/>
    </row>
    <row r="25" spans="1:12" s="56" customFormat="1" ht="24.95" customHeight="1" x14ac:dyDescent="0.2">
      <c r="A25" s="54" t="s">
        <v>108</v>
      </c>
      <c r="B25" s="55" t="s">
        <v>76</v>
      </c>
      <c r="C25" s="39" t="s">
        <v>109</v>
      </c>
      <c r="D25" s="59" t="s">
        <v>110</v>
      </c>
      <c r="E25" s="12"/>
      <c r="F25" s="12"/>
      <c r="G25" s="12"/>
      <c r="H25" s="12"/>
      <c r="I25" s="41"/>
      <c r="J25" s="41"/>
      <c r="K25" s="77"/>
      <c r="L25" s="41"/>
    </row>
    <row r="26" spans="1:12" s="56" customFormat="1" ht="24.95" customHeight="1" x14ac:dyDescent="0.2">
      <c r="A26" s="54" t="s">
        <v>33</v>
      </c>
      <c r="B26" s="55" t="s">
        <v>76</v>
      </c>
      <c r="C26" s="39" t="s">
        <v>182</v>
      </c>
      <c r="D26" s="59" t="s">
        <v>110</v>
      </c>
      <c r="E26" s="12"/>
      <c r="F26" s="12"/>
      <c r="G26" s="12"/>
      <c r="H26" s="12"/>
      <c r="I26" s="41"/>
      <c r="J26" s="41"/>
      <c r="K26" s="77"/>
      <c r="L26" s="41"/>
    </row>
    <row r="27" spans="1:12" s="56" customFormat="1" ht="24.95" customHeight="1" x14ac:dyDescent="0.2">
      <c r="A27" s="54" t="s">
        <v>36</v>
      </c>
      <c r="B27" s="55" t="s">
        <v>76</v>
      </c>
      <c r="C27" s="39" t="s">
        <v>20</v>
      </c>
      <c r="D27" s="59" t="s">
        <v>110</v>
      </c>
      <c r="E27" s="12"/>
      <c r="F27" s="12"/>
      <c r="G27" s="12"/>
      <c r="H27" s="12"/>
      <c r="I27" s="41"/>
      <c r="J27" s="41"/>
      <c r="K27" s="77"/>
      <c r="L27" s="41"/>
    </row>
    <row r="28" spans="1:12" s="56" customFormat="1" ht="24.95" customHeight="1" x14ac:dyDescent="0.2">
      <c r="A28" s="54" t="s">
        <v>40</v>
      </c>
      <c r="B28" s="55" t="s">
        <v>76</v>
      </c>
      <c r="C28" s="39" t="s">
        <v>27</v>
      </c>
      <c r="D28" s="59" t="s">
        <v>110</v>
      </c>
      <c r="E28" s="12"/>
      <c r="F28" s="12"/>
      <c r="G28" s="12"/>
      <c r="H28" s="12"/>
      <c r="I28" s="41"/>
      <c r="J28" s="41"/>
      <c r="K28" s="77"/>
      <c r="L28" s="41"/>
    </row>
    <row r="29" spans="1:12" s="14" customFormat="1" ht="24.95" customHeight="1" x14ac:dyDescent="0.2">
      <c r="A29" s="54" t="s">
        <v>41</v>
      </c>
      <c r="B29" s="55" t="s">
        <v>76</v>
      </c>
      <c r="C29" s="39" t="s">
        <v>29</v>
      </c>
      <c r="D29" s="59" t="s">
        <v>21</v>
      </c>
      <c r="E29" s="12"/>
      <c r="F29" s="12"/>
      <c r="G29" s="12"/>
      <c r="H29" s="12"/>
      <c r="I29" s="41"/>
      <c r="J29" s="41"/>
      <c r="K29" s="77"/>
      <c r="L29" s="41"/>
    </row>
    <row r="30" spans="1:12" s="14" customFormat="1" ht="24.95" customHeight="1" x14ac:dyDescent="0.2">
      <c r="A30" s="10" t="s">
        <v>42</v>
      </c>
      <c r="B30" s="32" t="s">
        <v>76</v>
      </c>
      <c r="C30" s="33" t="s">
        <v>32</v>
      </c>
      <c r="D30" s="59" t="s">
        <v>189</v>
      </c>
      <c r="E30" s="12"/>
      <c r="F30" s="12"/>
      <c r="G30" s="12"/>
      <c r="H30" s="12"/>
      <c r="I30" s="41"/>
      <c r="J30" s="41"/>
      <c r="K30" s="101"/>
      <c r="L30" s="41"/>
    </row>
    <row r="31" spans="1:12" ht="24" x14ac:dyDescent="0.25">
      <c r="A31" s="10" t="s">
        <v>44</v>
      </c>
      <c r="B31" s="32" t="s">
        <v>76</v>
      </c>
      <c r="C31" s="33" t="s">
        <v>121</v>
      </c>
      <c r="D31" s="59" t="s">
        <v>48</v>
      </c>
      <c r="E31" s="12"/>
      <c r="F31" s="12"/>
      <c r="G31" s="12"/>
      <c r="H31" s="12"/>
      <c r="I31" s="41"/>
      <c r="J31" s="41"/>
      <c r="K31" s="16"/>
      <c r="L31" s="36"/>
    </row>
    <row r="32" spans="1:12" x14ac:dyDescent="0.25">
      <c r="A32" s="106" t="s">
        <v>45</v>
      </c>
      <c r="B32" s="106"/>
      <c r="C32" s="107"/>
      <c r="D32" s="107"/>
      <c r="E32" s="15"/>
      <c r="F32" s="15"/>
      <c r="G32" s="15"/>
      <c r="H32" s="15"/>
      <c r="I32" s="13"/>
      <c r="J32" s="13"/>
      <c r="K32" s="61"/>
      <c r="L32" s="16"/>
    </row>
    <row r="33" spans="1:12" x14ac:dyDescent="0.25">
      <c r="A33" s="59"/>
      <c r="B33" s="32"/>
      <c r="C33" s="60"/>
      <c r="D33" s="61"/>
      <c r="E33" s="61"/>
      <c r="F33" s="61"/>
      <c r="G33" s="61"/>
      <c r="H33" s="61"/>
      <c r="I33" s="61"/>
      <c r="J33" s="61"/>
      <c r="K33" s="13"/>
      <c r="L33" s="13">
        <f>+L31/12</f>
        <v>0</v>
      </c>
    </row>
    <row r="34" spans="1:12" x14ac:dyDescent="0.25">
      <c r="A34" s="106" t="s">
        <v>46</v>
      </c>
      <c r="B34" s="106"/>
      <c r="C34" s="107"/>
      <c r="D34" s="107"/>
      <c r="E34" s="15"/>
      <c r="F34" s="15"/>
      <c r="G34" s="15"/>
      <c r="H34" s="15"/>
      <c r="I34" s="13"/>
      <c r="J34" s="13"/>
      <c r="K34" s="61"/>
      <c r="L34" s="62" t="s">
        <v>47</v>
      </c>
    </row>
    <row r="35" spans="1:12" x14ac:dyDescent="0.25">
      <c r="A35" s="61"/>
      <c r="B35" s="61"/>
      <c r="C35" s="60"/>
      <c r="D35" s="61"/>
      <c r="E35" s="61"/>
      <c r="F35" s="61"/>
      <c r="G35" s="61"/>
      <c r="H35" s="61"/>
      <c r="I35" s="61"/>
      <c r="J35" s="61"/>
    </row>
  </sheetData>
  <autoFilter ref="A9:L34" xr:uid="{00000000-0009-0000-0000-000000000000}"/>
  <mergeCells count="6">
    <mergeCell ref="D4:L4"/>
    <mergeCell ref="A8:G8"/>
    <mergeCell ref="I8:J8"/>
    <mergeCell ref="A32:D32"/>
    <mergeCell ref="A34:D34"/>
    <mergeCell ref="E6:L6"/>
  </mergeCells>
  <conditionalFormatting sqref="E6">
    <cfRule type="cellIs" dxfId="2" priority="1" operator="equal">
      <formula>"X"</formula>
    </cfRule>
  </conditionalFormatting>
  <dataValidations count="1">
    <dataValidation type="list" allowBlank="1" showInputMessage="1" showErrorMessage="1" sqref="D23:D24 D18:D19" xr:uid="{00000000-0002-0000-0000-000000000000}">
      <formula1>Población_objetivo</formula1>
    </dataValidation>
  </dataValidations>
  <pageMargins left="0.7" right="0.7" top="0.75" bottom="0.75" header="0.3" footer="0.3"/>
  <pageSetup scale="95" fitToWidth="0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workbookViewId="0">
      <selection sqref="A1:E11"/>
    </sheetView>
  </sheetViews>
  <sheetFormatPr baseColWidth="10" defaultRowHeight="15" x14ac:dyDescent="0.25"/>
  <cols>
    <col min="1" max="1" width="20.5703125" customWidth="1"/>
    <col min="2" max="2" width="9.85546875" customWidth="1"/>
    <col min="4" max="4" width="20" customWidth="1"/>
    <col min="5" max="5" width="11.85546875" customWidth="1"/>
  </cols>
  <sheetData>
    <row r="1" spans="1:5" x14ac:dyDescent="0.25">
      <c r="A1" s="147" t="s">
        <v>165</v>
      </c>
      <c r="B1" s="147"/>
      <c r="C1" s="148"/>
      <c r="D1" s="147" t="s">
        <v>166</v>
      </c>
      <c r="E1" s="147"/>
    </row>
    <row r="2" spans="1:5" ht="15" customHeight="1" x14ac:dyDescent="0.25">
      <c r="A2" s="147"/>
      <c r="B2" s="147"/>
      <c r="C2" s="148"/>
      <c r="D2" s="147"/>
      <c r="E2" s="147"/>
    </row>
    <row r="3" spans="1:5" ht="22.5" customHeight="1" x14ac:dyDescent="0.25">
      <c r="A3" s="90" t="s">
        <v>149</v>
      </c>
      <c r="B3" s="90" t="s">
        <v>150</v>
      </c>
      <c r="C3" s="148"/>
      <c r="D3" s="147"/>
      <c r="E3" s="147"/>
    </row>
    <row r="4" spans="1:5" ht="22.5" customHeight="1" x14ac:dyDescent="0.25">
      <c r="A4" s="87" t="s">
        <v>151</v>
      </c>
      <c r="B4" s="92">
        <v>7</v>
      </c>
      <c r="C4" s="148"/>
      <c r="D4" s="90" t="s">
        <v>159</v>
      </c>
      <c r="E4" s="90" t="s">
        <v>160</v>
      </c>
    </row>
    <row r="5" spans="1:5" x14ac:dyDescent="0.25">
      <c r="A5" s="87" t="s">
        <v>152</v>
      </c>
      <c r="B5" s="92">
        <v>1</v>
      </c>
      <c r="C5" s="148"/>
      <c r="D5" s="87" t="s">
        <v>153</v>
      </c>
      <c r="E5" s="92">
        <v>8</v>
      </c>
    </row>
    <row r="6" spans="1:5" x14ac:dyDescent="0.25">
      <c r="A6" s="87" t="s">
        <v>153</v>
      </c>
      <c r="B6" s="92">
        <v>43</v>
      </c>
      <c r="C6" s="148"/>
      <c r="D6" s="87" t="s">
        <v>154</v>
      </c>
      <c r="E6" s="92">
        <v>5</v>
      </c>
    </row>
    <row r="7" spans="1:5" ht="30" x14ac:dyDescent="0.25">
      <c r="A7" s="87" t="s">
        <v>154</v>
      </c>
      <c r="B7" s="92">
        <v>5</v>
      </c>
      <c r="C7" s="148"/>
      <c r="D7" s="87" t="s">
        <v>161</v>
      </c>
      <c r="E7" s="92">
        <v>3</v>
      </c>
    </row>
    <row r="8" spans="1:5" ht="30" x14ac:dyDescent="0.25">
      <c r="A8" s="87" t="s">
        <v>155</v>
      </c>
      <c r="B8" s="92">
        <v>8</v>
      </c>
      <c r="C8" s="148"/>
      <c r="D8" s="87" t="s">
        <v>156</v>
      </c>
      <c r="E8" s="92">
        <v>11</v>
      </c>
    </row>
    <row r="9" spans="1:5" x14ac:dyDescent="0.25">
      <c r="A9" s="87" t="s">
        <v>156</v>
      </c>
      <c r="B9" s="92">
        <v>11</v>
      </c>
      <c r="C9" s="148"/>
      <c r="D9" s="87" t="s">
        <v>162</v>
      </c>
      <c r="E9" s="92">
        <v>1</v>
      </c>
    </row>
    <row r="10" spans="1:5" ht="30" x14ac:dyDescent="0.25">
      <c r="A10" s="87" t="s">
        <v>157</v>
      </c>
      <c r="B10" s="92">
        <v>1</v>
      </c>
      <c r="C10" s="148"/>
      <c r="D10" s="87" t="s">
        <v>163</v>
      </c>
      <c r="E10" s="92">
        <v>1</v>
      </c>
    </row>
    <row r="11" spans="1:5" x14ac:dyDescent="0.25">
      <c r="A11" s="88" t="s">
        <v>158</v>
      </c>
      <c r="B11" s="89">
        <v>76</v>
      </c>
      <c r="C11" s="148"/>
      <c r="D11" s="91" t="s">
        <v>164</v>
      </c>
      <c r="E11" s="88">
        <v>29</v>
      </c>
    </row>
  </sheetData>
  <mergeCells count="3">
    <mergeCell ref="A1:B2"/>
    <mergeCell ref="D1:E3"/>
    <mergeCell ref="C1:C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V50"/>
  <sheetViews>
    <sheetView showGridLines="0" tabSelected="1" topLeftCell="A4" zoomScale="78" zoomScaleNormal="78" workbookViewId="0">
      <pane ySplit="1" topLeftCell="A9" activePane="bottomLeft" state="frozen"/>
      <selection activeCell="A4" sqref="A4"/>
      <selection pane="bottomLeft" activeCell="D43" sqref="D43"/>
    </sheetView>
  </sheetViews>
  <sheetFormatPr baseColWidth="10" defaultColWidth="9.140625" defaultRowHeight="15" x14ac:dyDescent="0.25"/>
  <cols>
    <col min="1" max="1" width="8.28515625" customWidth="1"/>
    <col min="2" max="2" width="31" customWidth="1"/>
    <col min="3" max="3" width="59.5703125" style="2" customWidth="1"/>
    <col min="4" max="4" width="24.140625" style="1" customWidth="1"/>
    <col min="5" max="5" width="17.5703125" customWidth="1"/>
    <col min="6" max="6" width="16.5703125" customWidth="1"/>
    <col min="7" max="7" width="13.7109375" customWidth="1"/>
    <col min="8" max="8" width="14.28515625" customWidth="1"/>
    <col min="9" max="9" width="14.7109375" customWidth="1"/>
    <col min="10" max="10" width="17.28515625" customWidth="1"/>
    <col min="11" max="11" width="22.7109375" customWidth="1"/>
    <col min="12" max="12" width="15.7109375" style="34" customWidth="1"/>
  </cols>
  <sheetData>
    <row r="2" spans="1:74" x14ac:dyDescent="0.25">
      <c r="A2" s="1"/>
      <c r="B2" s="29"/>
    </row>
    <row r="3" spans="1:74" ht="21" x14ac:dyDescent="0.25">
      <c r="A3" s="1"/>
      <c r="B3" s="29"/>
      <c r="L3" s="3" t="s">
        <v>0</v>
      </c>
    </row>
    <row r="4" spans="1:74" ht="21" x14ac:dyDescent="0.25">
      <c r="A4" s="1"/>
      <c r="B4" s="29"/>
      <c r="C4" s="103" t="s">
        <v>1</v>
      </c>
      <c r="D4" s="103"/>
      <c r="E4" s="103"/>
      <c r="F4" s="103"/>
      <c r="G4" s="103"/>
      <c r="H4" s="78"/>
      <c r="I4" s="78"/>
      <c r="J4" s="78"/>
      <c r="K4" s="78"/>
      <c r="L4" s="78"/>
    </row>
    <row r="5" spans="1:74" ht="21" x14ac:dyDescent="0.25">
      <c r="A5" s="1"/>
      <c r="B5" s="29"/>
      <c r="C5" s="103" t="s">
        <v>102</v>
      </c>
      <c r="D5" s="103"/>
      <c r="E5" s="78"/>
      <c r="F5" s="78"/>
      <c r="G5" s="78"/>
      <c r="H5" s="78"/>
      <c r="I5" s="78"/>
      <c r="J5" s="78"/>
      <c r="K5" s="78"/>
      <c r="L5" s="78"/>
    </row>
    <row r="6" spans="1:74" ht="15.75" x14ac:dyDescent="0.25">
      <c r="A6" s="1"/>
      <c r="B6" s="29"/>
      <c r="D6" s="79" t="s">
        <v>3</v>
      </c>
      <c r="E6" s="79"/>
      <c r="F6" s="79"/>
      <c r="G6" s="79"/>
      <c r="H6" s="79"/>
      <c r="I6" s="79"/>
      <c r="J6" s="79"/>
      <c r="K6" s="79"/>
      <c r="L6" s="79"/>
    </row>
    <row r="7" spans="1:74" x14ac:dyDescent="0.25">
      <c r="A7" s="5"/>
      <c r="B7" s="30"/>
      <c r="C7" s="31"/>
      <c r="D7" s="66"/>
      <c r="E7" s="7"/>
      <c r="F7" s="7"/>
      <c r="G7" s="7"/>
      <c r="H7" s="7"/>
      <c r="I7" s="7"/>
      <c r="J7" s="7"/>
    </row>
    <row r="8" spans="1:74" ht="15" customHeight="1" x14ac:dyDescent="0.25">
      <c r="A8" s="104"/>
      <c r="B8" s="104"/>
      <c r="C8" s="104"/>
      <c r="D8" s="104"/>
      <c r="E8" s="104"/>
      <c r="F8" s="104"/>
      <c r="G8" s="104"/>
      <c r="I8" s="105" t="s">
        <v>4</v>
      </c>
      <c r="J8" s="105"/>
    </row>
    <row r="9" spans="1:74" ht="69.75" customHeight="1" x14ac:dyDescent="0.25">
      <c r="A9" s="8" t="s">
        <v>5</v>
      </c>
      <c r="B9" s="8" t="s">
        <v>6</v>
      </c>
      <c r="C9" s="8" t="s">
        <v>7</v>
      </c>
      <c r="D9" s="8" t="s">
        <v>8</v>
      </c>
      <c r="E9" s="9" t="s">
        <v>9</v>
      </c>
      <c r="F9" s="8" t="s">
        <v>10</v>
      </c>
      <c r="G9" s="8" t="s">
        <v>11</v>
      </c>
      <c r="H9" s="8" t="s">
        <v>12</v>
      </c>
      <c r="I9" s="9" t="s">
        <v>13</v>
      </c>
      <c r="J9" s="9" t="s">
        <v>14</v>
      </c>
      <c r="K9" s="9" t="s">
        <v>15</v>
      </c>
      <c r="L9" s="9" t="s">
        <v>16</v>
      </c>
    </row>
    <row r="10" spans="1:74" s="21" customFormat="1" ht="24.95" customHeight="1" x14ac:dyDescent="0.25">
      <c r="A10" s="10" t="s">
        <v>202</v>
      </c>
      <c r="B10" s="39" t="s">
        <v>77</v>
      </c>
      <c r="C10" s="39" t="s">
        <v>196</v>
      </c>
      <c r="D10" s="42" t="s">
        <v>48</v>
      </c>
      <c r="E10" s="42"/>
      <c r="F10" s="42"/>
      <c r="G10" s="42"/>
      <c r="H10" s="42"/>
      <c r="I10" s="41"/>
      <c r="J10" s="41"/>
      <c r="K10" s="42"/>
      <c r="L10" s="22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7"/>
    </row>
    <row r="11" spans="1:74" s="58" customFormat="1" ht="24.95" customHeight="1" x14ac:dyDescent="0.25">
      <c r="A11" s="10" t="s">
        <v>204</v>
      </c>
      <c r="B11" s="55" t="s">
        <v>18</v>
      </c>
      <c r="C11" s="39" t="s">
        <v>205</v>
      </c>
      <c r="D11" s="42" t="s">
        <v>21</v>
      </c>
      <c r="E11" s="42"/>
      <c r="F11" s="42"/>
      <c r="G11" s="42"/>
      <c r="H11" s="42"/>
      <c r="I11" s="41"/>
      <c r="J11" s="41"/>
      <c r="K11" s="42"/>
      <c r="L11" s="22"/>
    </row>
    <row r="12" spans="1:74" s="14" customFormat="1" ht="24.95" customHeight="1" x14ac:dyDescent="0.2">
      <c r="A12" s="54" t="s">
        <v>26</v>
      </c>
      <c r="B12" s="55" t="s">
        <v>18</v>
      </c>
      <c r="C12" s="39" t="s">
        <v>194</v>
      </c>
      <c r="D12" s="42" t="s">
        <v>21</v>
      </c>
      <c r="E12" s="12"/>
      <c r="F12" s="12"/>
      <c r="G12" s="12"/>
      <c r="H12" s="12"/>
      <c r="I12" s="41"/>
      <c r="J12" s="41"/>
      <c r="K12" s="72"/>
      <c r="L12" s="35"/>
    </row>
    <row r="13" spans="1:74" s="14" customFormat="1" ht="24.95" customHeight="1" x14ac:dyDescent="0.2">
      <c r="A13" s="54" t="s">
        <v>26</v>
      </c>
      <c r="B13" s="55" t="s">
        <v>18</v>
      </c>
      <c r="C13" s="39" t="s">
        <v>203</v>
      </c>
      <c r="D13" s="42" t="s">
        <v>21</v>
      </c>
      <c r="E13" s="12"/>
      <c r="F13" s="12"/>
      <c r="G13" s="12"/>
      <c r="H13" s="12"/>
      <c r="I13" s="41"/>
      <c r="J13" s="41"/>
      <c r="K13" s="72"/>
      <c r="L13" s="35"/>
    </row>
    <row r="14" spans="1:74" s="14" customFormat="1" ht="24.95" customHeight="1" x14ac:dyDescent="0.2">
      <c r="A14" s="10" t="s">
        <v>104</v>
      </c>
      <c r="B14" s="32" t="s">
        <v>18</v>
      </c>
      <c r="C14" s="39" t="s">
        <v>197</v>
      </c>
      <c r="D14" s="42" t="s">
        <v>21</v>
      </c>
      <c r="E14" s="12"/>
      <c r="F14" s="12"/>
      <c r="G14" s="12"/>
      <c r="H14" s="12"/>
      <c r="I14" s="41"/>
      <c r="J14" s="41"/>
      <c r="K14" s="72"/>
      <c r="L14" s="35"/>
    </row>
    <row r="15" spans="1:74" s="14" customFormat="1" ht="24.95" customHeight="1" x14ac:dyDescent="0.2">
      <c r="A15" s="10" t="s">
        <v>104</v>
      </c>
      <c r="B15" s="32" t="s">
        <v>18</v>
      </c>
      <c r="C15" s="39" t="s">
        <v>198</v>
      </c>
      <c r="D15" s="42" t="s">
        <v>21</v>
      </c>
      <c r="E15" s="12"/>
      <c r="F15" s="12"/>
      <c r="G15" s="12"/>
      <c r="H15" s="12"/>
      <c r="I15" s="41"/>
      <c r="J15" s="41"/>
      <c r="K15" s="72"/>
      <c r="L15" s="35"/>
    </row>
    <row r="16" spans="1:74" s="14" customFormat="1" ht="24.95" customHeight="1" x14ac:dyDescent="0.2">
      <c r="A16" s="10" t="s">
        <v>104</v>
      </c>
      <c r="B16" s="32" t="s">
        <v>18</v>
      </c>
      <c r="C16" s="33" t="s">
        <v>22</v>
      </c>
      <c r="D16" s="21" t="s">
        <v>19</v>
      </c>
      <c r="E16" s="12"/>
      <c r="F16" s="12"/>
      <c r="G16" s="12"/>
      <c r="H16" s="12"/>
      <c r="I16" s="41"/>
      <c r="J16" s="41"/>
      <c r="K16" s="77"/>
      <c r="L16" s="35"/>
    </row>
    <row r="17" spans="1:12" s="14" customFormat="1" ht="24.95" customHeight="1" x14ac:dyDescent="0.2">
      <c r="A17" s="10" t="s">
        <v>199</v>
      </c>
      <c r="B17" s="32" t="s">
        <v>18</v>
      </c>
      <c r="C17" s="39" t="s">
        <v>200</v>
      </c>
      <c r="D17" s="42" t="s">
        <v>21</v>
      </c>
      <c r="E17" s="12"/>
      <c r="F17" s="12"/>
      <c r="G17" s="12"/>
      <c r="H17" s="12"/>
      <c r="I17" s="41"/>
      <c r="J17" s="41"/>
      <c r="K17" s="72"/>
      <c r="L17" s="35"/>
    </row>
    <row r="18" spans="1:12" s="65" customFormat="1" ht="24.95" customHeight="1" x14ac:dyDescent="0.2">
      <c r="A18" s="54" t="s">
        <v>31</v>
      </c>
      <c r="B18" s="55" t="s">
        <v>18</v>
      </c>
      <c r="C18" s="67" t="s">
        <v>30</v>
      </c>
      <c r="D18" s="42" t="s">
        <v>21</v>
      </c>
      <c r="E18" s="63"/>
      <c r="F18" s="63"/>
      <c r="G18" s="63"/>
      <c r="H18" s="63"/>
      <c r="I18" s="64"/>
      <c r="J18" s="13"/>
      <c r="K18" s="102"/>
      <c r="L18" s="64"/>
    </row>
    <row r="19" spans="1:12" s="65" customFormat="1" ht="24.95" customHeight="1" x14ac:dyDescent="0.2">
      <c r="A19" s="69" t="s">
        <v>31</v>
      </c>
      <c r="B19" s="70" t="s">
        <v>18</v>
      </c>
      <c r="C19" s="68" t="s">
        <v>118</v>
      </c>
      <c r="D19" s="42" t="s">
        <v>21</v>
      </c>
      <c r="E19" s="63"/>
      <c r="F19" s="63"/>
      <c r="G19" s="63"/>
      <c r="H19" s="63"/>
      <c r="I19" s="64"/>
      <c r="J19" s="64"/>
      <c r="K19" s="102"/>
      <c r="L19" s="64"/>
    </row>
    <row r="20" spans="1:12" s="65" customFormat="1" ht="24.95" customHeight="1" x14ac:dyDescent="0.2">
      <c r="A20" s="54" t="s">
        <v>31</v>
      </c>
      <c r="B20" s="55" t="s">
        <v>18</v>
      </c>
      <c r="C20" s="39" t="s">
        <v>119</v>
      </c>
      <c r="D20" s="42" t="s">
        <v>19</v>
      </c>
      <c r="E20" s="63"/>
      <c r="F20" s="63"/>
      <c r="G20" s="63"/>
      <c r="H20" s="63"/>
      <c r="I20" s="64"/>
      <c r="J20" s="64"/>
      <c r="K20" s="102"/>
      <c r="L20" s="64"/>
    </row>
    <row r="21" spans="1:12" s="65" customFormat="1" ht="24.95" customHeight="1" x14ac:dyDescent="0.2">
      <c r="A21" s="54" t="s">
        <v>31</v>
      </c>
      <c r="B21" s="55" t="s">
        <v>18</v>
      </c>
      <c r="C21" s="39" t="s">
        <v>120</v>
      </c>
      <c r="D21" s="21" t="s">
        <v>19</v>
      </c>
      <c r="E21" s="63"/>
      <c r="F21" s="63"/>
      <c r="G21" s="63"/>
      <c r="H21" s="63"/>
      <c r="I21" s="64"/>
      <c r="J21" s="64"/>
      <c r="K21" s="42"/>
      <c r="L21" s="64"/>
    </row>
    <row r="22" spans="1:12" s="56" customFormat="1" ht="24.95" customHeight="1" x14ac:dyDescent="0.2">
      <c r="A22" s="54" t="s">
        <v>31</v>
      </c>
      <c r="B22" s="55" t="s">
        <v>18</v>
      </c>
      <c r="C22" s="39" t="s">
        <v>208</v>
      </c>
      <c r="D22" s="42" t="s">
        <v>21</v>
      </c>
      <c r="E22" s="12"/>
      <c r="F22" s="12"/>
      <c r="G22" s="12"/>
      <c r="H22" s="12"/>
      <c r="I22" s="64"/>
      <c r="J22" s="41"/>
      <c r="K22" s="102"/>
      <c r="L22" s="64"/>
    </row>
    <row r="23" spans="1:12" s="56" customFormat="1" ht="24.95" customHeight="1" x14ac:dyDescent="0.2">
      <c r="A23" s="54" t="s">
        <v>33</v>
      </c>
      <c r="B23" s="55" t="s">
        <v>18</v>
      </c>
      <c r="C23" s="39" t="s">
        <v>37</v>
      </c>
      <c r="D23" s="42" t="s">
        <v>21</v>
      </c>
      <c r="E23" s="12"/>
      <c r="F23" s="12"/>
      <c r="G23" s="12"/>
      <c r="H23" s="12"/>
      <c r="I23" s="64"/>
      <c r="J23" s="41"/>
      <c r="K23" s="102"/>
      <c r="L23" s="64"/>
    </row>
    <row r="24" spans="1:12" s="56" customFormat="1" ht="24.95" customHeight="1" x14ac:dyDescent="0.2">
      <c r="A24" s="54" t="s">
        <v>33</v>
      </c>
      <c r="B24" s="55" t="s">
        <v>18</v>
      </c>
      <c r="C24" s="39" t="s">
        <v>201</v>
      </c>
      <c r="D24" s="42" t="s">
        <v>23</v>
      </c>
      <c r="E24" s="63"/>
      <c r="F24" s="63"/>
      <c r="G24" s="63"/>
      <c r="H24" s="63"/>
      <c r="I24" s="64"/>
      <c r="J24" s="64"/>
      <c r="K24" s="77"/>
      <c r="L24" s="41"/>
    </row>
    <row r="25" spans="1:12" s="56" customFormat="1" ht="24.95" customHeight="1" x14ac:dyDescent="0.2">
      <c r="A25" s="54" t="s">
        <v>33</v>
      </c>
      <c r="B25" s="55" t="s">
        <v>18</v>
      </c>
      <c r="C25" s="39" t="s">
        <v>103</v>
      </c>
      <c r="D25" s="21" t="s">
        <v>19</v>
      </c>
      <c r="E25" s="63"/>
      <c r="F25" s="63"/>
      <c r="G25" s="63"/>
      <c r="H25" s="63"/>
      <c r="I25" s="64"/>
      <c r="J25" s="64"/>
      <c r="K25" s="77"/>
      <c r="L25" s="41"/>
    </row>
    <row r="26" spans="1:12" s="56" customFormat="1" ht="24.95" customHeight="1" x14ac:dyDescent="0.2">
      <c r="A26" s="54" t="s">
        <v>33</v>
      </c>
      <c r="B26" s="55" t="s">
        <v>34</v>
      </c>
      <c r="C26" s="39" t="s">
        <v>35</v>
      </c>
      <c r="D26" s="42" t="s">
        <v>19</v>
      </c>
      <c r="E26" s="12"/>
      <c r="F26" s="12"/>
      <c r="G26" s="12"/>
      <c r="H26" s="12"/>
      <c r="I26" s="41"/>
      <c r="J26" s="41"/>
      <c r="K26" s="77"/>
      <c r="L26" s="41"/>
    </row>
    <row r="27" spans="1:12" s="56" customFormat="1" ht="24.95" customHeight="1" x14ac:dyDescent="0.2">
      <c r="A27" s="54" t="s">
        <v>36</v>
      </c>
      <c r="B27" s="55" t="s">
        <v>18</v>
      </c>
      <c r="C27" s="39" t="s">
        <v>188</v>
      </c>
      <c r="D27" s="42" t="s">
        <v>19</v>
      </c>
      <c r="E27" s="12"/>
      <c r="F27" s="12"/>
      <c r="G27" s="12"/>
      <c r="H27" s="12"/>
      <c r="I27" s="41"/>
      <c r="J27" s="41"/>
      <c r="K27" s="77"/>
      <c r="L27" s="46"/>
    </row>
    <row r="28" spans="1:12" s="56" customFormat="1" ht="24.95" customHeight="1" x14ac:dyDescent="0.2">
      <c r="A28" s="54" t="s">
        <v>36</v>
      </c>
      <c r="B28" s="55" t="s">
        <v>18</v>
      </c>
      <c r="C28" s="39" t="s">
        <v>38</v>
      </c>
      <c r="D28" s="42" t="s">
        <v>21</v>
      </c>
      <c r="E28" s="63"/>
      <c r="F28" s="63"/>
      <c r="G28" s="63"/>
      <c r="H28" s="63"/>
      <c r="I28" s="64"/>
      <c r="J28" s="64"/>
      <c r="K28" s="77"/>
      <c r="L28" s="41"/>
    </row>
    <row r="29" spans="1:12" s="56" customFormat="1" ht="24.95" customHeight="1" x14ac:dyDescent="0.2">
      <c r="A29" s="54" t="s">
        <v>39</v>
      </c>
      <c r="B29" s="55" t="s">
        <v>18</v>
      </c>
      <c r="C29" s="39" t="s">
        <v>191</v>
      </c>
      <c r="D29" s="42" t="s">
        <v>19</v>
      </c>
      <c r="E29" s="63"/>
      <c r="F29" s="63"/>
      <c r="G29" s="63"/>
      <c r="H29" s="63"/>
      <c r="I29" s="64"/>
      <c r="J29" s="64"/>
      <c r="K29" s="77"/>
      <c r="L29" s="41"/>
    </row>
    <row r="30" spans="1:12" s="56" customFormat="1" ht="24.95" customHeight="1" x14ac:dyDescent="0.2">
      <c r="A30" s="54" t="s">
        <v>28</v>
      </c>
      <c r="B30" s="55" t="s">
        <v>18</v>
      </c>
      <c r="C30" s="39" t="s">
        <v>116</v>
      </c>
      <c r="D30" s="42" t="s">
        <v>21</v>
      </c>
      <c r="E30" s="12"/>
      <c r="F30" s="12"/>
      <c r="G30" s="12"/>
      <c r="H30" s="12"/>
      <c r="I30" s="41"/>
      <c r="J30" s="41"/>
      <c r="K30" s="77"/>
      <c r="L30" s="41"/>
    </row>
    <row r="31" spans="1:12" s="56" customFormat="1" ht="24.95" customHeight="1" x14ac:dyDescent="0.2">
      <c r="A31" s="54" t="s">
        <v>179</v>
      </c>
      <c r="B31" s="55" t="s">
        <v>18</v>
      </c>
      <c r="C31" s="55" t="s">
        <v>180</v>
      </c>
      <c r="D31" s="42" t="s">
        <v>21</v>
      </c>
      <c r="E31" s="63"/>
      <c r="F31" s="63"/>
      <c r="G31" s="63"/>
      <c r="H31" s="63"/>
      <c r="I31" s="64"/>
      <c r="J31" s="64"/>
      <c r="K31" s="77"/>
      <c r="L31" s="41"/>
    </row>
    <row r="32" spans="1:12" s="56" customFormat="1" ht="24.95" customHeight="1" x14ac:dyDescent="0.2">
      <c r="A32" s="54" t="s">
        <v>40</v>
      </c>
      <c r="B32" s="55" t="s">
        <v>18</v>
      </c>
      <c r="C32" s="39" t="s">
        <v>185</v>
      </c>
      <c r="D32" s="42" t="s">
        <v>19</v>
      </c>
      <c r="E32" s="12"/>
      <c r="F32" s="12"/>
      <c r="G32" s="12"/>
      <c r="H32" s="12"/>
      <c r="I32" s="41"/>
      <c r="J32" s="41"/>
      <c r="K32" s="77"/>
      <c r="L32" s="41"/>
    </row>
    <row r="33" spans="1:12" s="56" customFormat="1" ht="24.95" customHeight="1" x14ac:dyDescent="0.2">
      <c r="A33" s="54" t="s">
        <v>40</v>
      </c>
      <c r="B33" s="55" t="s">
        <v>18</v>
      </c>
      <c r="C33" s="39" t="s">
        <v>190</v>
      </c>
      <c r="D33" s="42" t="s">
        <v>21</v>
      </c>
      <c r="E33" s="12"/>
      <c r="F33" s="12"/>
      <c r="G33" s="12"/>
      <c r="H33" s="12"/>
      <c r="I33" s="41"/>
      <c r="J33" s="41"/>
      <c r="K33" s="77"/>
      <c r="L33" s="41"/>
    </row>
    <row r="34" spans="1:12" s="56" customFormat="1" ht="24.95" customHeight="1" x14ac:dyDescent="0.2">
      <c r="A34" s="10" t="s">
        <v>42</v>
      </c>
      <c r="B34" s="32" t="s">
        <v>18</v>
      </c>
      <c r="C34" s="39" t="s">
        <v>105</v>
      </c>
      <c r="D34" s="42" t="s">
        <v>19</v>
      </c>
      <c r="E34" s="12"/>
      <c r="F34" s="12"/>
      <c r="G34" s="12"/>
      <c r="H34" s="12"/>
      <c r="I34" s="41"/>
      <c r="J34" s="41"/>
      <c r="K34" s="77"/>
      <c r="L34" s="41"/>
    </row>
    <row r="35" spans="1:12" s="14" customFormat="1" ht="24.95" customHeight="1" x14ac:dyDescent="0.2">
      <c r="A35" s="10" t="s">
        <v>42</v>
      </c>
      <c r="B35" s="32" t="s">
        <v>18</v>
      </c>
      <c r="C35" s="33" t="s">
        <v>43</v>
      </c>
      <c r="D35" s="21" t="s">
        <v>21</v>
      </c>
      <c r="E35" s="12"/>
      <c r="F35" s="12"/>
      <c r="G35" s="12"/>
      <c r="H35" s="12"/>
      <c r="I35" s="41"/>
      <c r="J35" s="41"/>
      <c r="K35" s="77"/>
      <c r="L35" s="41"/>
    </row>
    <row r="36" spans="1:12" s="14" customFormat="1" ht="24.95" customHeight="1" x14ac:dyDescent="0.2">
      <c r="A36" s="10" t="s">
        <v>44</v>
      </c>
      <c r="B36" s="32" t="s">
        <v>34</v>
      </c>
      <c r="C36" s="33" t="s">
        <v>35</v>
      </c>
      <c r="D36" s="21" t="s">
        <v>19</v>
      </c>
      <c r="E36" s="12"/>
      <c r="F36" s="12"/>
      <c r="G36" s="12"/>
      <c r="H36" s="12"/>
      <c r="I36" s="41"/>
      <c r="J36" s="41"/>
      <c r="K36" s="101"/>
      <c r="L36" s="41"/>
    </row>
    <row r="37" spans="1:12" s="14" customFormat="1" ht="24.95" customHeight="1" x14ac:dyDescent="0.2">
      <c r="A37" s="10" t="s">
        <v>195</v>
      </c>
      <c r="B37" s="55" t="s">
        <v>18</v>
      </c>
      <c r="C37" s="39" t="s">
        <v>103</v>
      </c>
      <c r="D37" s="21" t="s">
        <v>19</v>
      </c>
      <c r="E37" s="12"/>
      <c r="F37" s="12"/>
      <c r="G37" s="12"/>
      <c r="H37" s="12"/>
      <c r="I37" s="41"/>
      <c r="J37" s="41"/>
      <c r="K37" s="101"/>
      <c r="L37" s="41"/>
    </row>
    <row r="38" spans="1:12" s="14" customFormat="1" ht="24.95" customHeight="1" x14ac:dyDescent="0.2">
      <c r="A38" s="10" t="s">
        <v>206</v>
      </c>
      <c r="B38" s="55" t="s">
        <v>18</v>
      </c>
      <c r="C38" s="33"/>
      <c r="D38" s="21"/>
      <c r="E38" s="12"/>
      <c r="F38" s="12"/>
      <c r="G38" s="12"/>
      <c r="H38" s="12"/>
      <c r="I38" s="41"/>
      <c r="J38" s="41"/>
      <c r="K38" s="101"/>
      <c r="L38" s="41"/>
    </row>
    <row r="39" spans="1:12" s="14" customFormat="1" ht="24.95" customHeight="1" x14ac:dyDescent="0.2">
      <c r="A39" s="10" t="s">
        <v>207</v>
      </c>
      <c r="B39" s="55" t="s">
        <v>18</v>
      </c>
      <c r="C39" s="39" t="s">
        <v>203</v>
      </c>
      <c r="D39" s="21"/>
      <c r="E39" s="12"/>
      <c r="F39" s="12"/>
      <c r="G39" s="12"/>
      <c r="H39" s="12"/>
      <c r="I39" s="41"/>
      <c r="J39" s="41"/>
      <c r="K39" s="101"/>
      <c r="L39" s="41"/>
    </row>
    <row r="40" spans="1:12" x14ac:dyDescent="0.25">
      <c r="A40" s="106" t="s">
        <v>45</v>
      </c>
      <c r="B40" s="106"/>
      <c r="C40" s="107"/>
      <c r="D40" s="107"/>
      <c r="E40" s="15"/>
      <c r="F40" s="15"/>
      <c r="G40" s="15"/>
      <c r="H40" s="15"/>
      <c r="I40" s="13"/>
      <c r="J40" s="13"/>
      <c r="K40" s="16"/>
      <c r="L40" s="36"/>
    </row>
    <row r="41" spans="1:12" x14ac:dyDescent="0.25">
      <c r="A41" s="59"/>
      <c r="B41" s="32"/>
      <c r="C41" s="60"/>
      <c r="D41" s="59"/>
      <c r="E41" s="61"/>
      <c r="F41" s="61"/>
      <c r="G41" s="61"/>
      <c r="H41" s="61"/>
      <c r="I41" s="61"/>
      <c r="J41" s="61"/>
      <c r="K41" s="16"/>
      <c r="L41" s="16"/>
    </row>
    <row r="42" spans="1:12" x14ac:dyDescent="0.25">
      <c r="A42" s="106" t="s">
        <v>46</v>
      </c>
      <c r="B42" s="106"/>
      <c r="C42" s="107"/>
      <c r="D42" s="107"/>
      <c r="E42" s="15"/>
      <c r="F42" s="15"/>
      <c r="G42" s="15"/>
      <c r="H42" s="15"/>
      <c r="I42" s="13"/>
      <c r="J42" s="13"/>
      <c r="K42" s="13"/>
      <c r="L42" s="13">
        <f>+L40/12</f>
        <v>0</v>
      </c>
    </row>
    <row r="43" spans="1:12" x14ac:dyDescent="0.25">
      <c r="A43" s="61"/>
      <c r="B43" s="61"/>
      <c r="C43" s="60"/>
      <c r="D43" s="59"/>
      <c r="E43" s="61"/>
      <c r="F43" s="61"/>
      <c r="G43" s="61"/>
      <c r="H43" s="61"/>
      <c r="I43" s="61"/>
      <c r="J43" s="61"/>
      <c r="K43" s="61"/>
      <c r="L43" s="62" t="s">
        <v>47</v>
      </c>
    </row>
    <row r="50" spans="2:2" x14ac:dyDescent="0.25">
      <c r="B50">
        <f ca="1">+B50:B52</f>
        <v>0</v>
      </c>
    </row>
  </sheetData>
  <autoFilter ref="A9:L40" xr:uid="{00000000-0009-0000-0000-000001000000}"/>
  <mergeCells count="6">
    <mergeCell ref="I8:J8"/>
    <mergeCell ref="A40:D40"/>
    <mergeCell ref="A42:D42"/>
    <mergeCell ref="C4:G4"/>
    <mergeCell ref="C5:D5"/>
    <mergeCell ref="A8:G8"/>
  </mergeCells>
  <conditionalFormatting sqref="D6">
    <cfRule type="cellIs" dxfId="1" priority="1" operator="equal">
      <formula>"X"</formula>
    </cfRule>
  </conditionalFormatting>
  <dataValidations count="1">
    <dataValidation type="list" allowBlank="1" showInputMessage="1" showErrorMessage="1" sqref="D25:D39 D10:D21" xr:uid="{00000000-0002-0000-0100-000000000000}">
      <formula1>Población_objetivo</formula1>
    </dataValidation>
  </dataValidations>
  <pageMargins left="1" right="1" top="1" bottom="1" header="0.5" footer="0.5"/>
  <pageSetup scale="44" fitToWidth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3" sqref="B3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J47"/>
  <sheetViews>
    <sheetView showGridLines="0" topLeftCell="B31" zoomScale="80" zoomScaleNormal="80" workbookViewId="0">
      <selection activeCell="B11" sqref="A11:XFD11"/>
    </sheetView>
  </sheetViews>
  <sheetFormatPr baseColWidth="10" defaultColWidth="9.140625" defaultRowHeight="15" x14ac:dyDescent="0.25"/>
  <cols>
    <col min="1" max="1" width="0" hidden="1" customWidth="1"/>
    <col min="2" max="2" width="11.140625" customWidth="1"/>
    <col min="3" max="3" width="64.5703125" style="2" customWidth="1"/>
    <col min="4" max="4" width="40.140625" style="2" customWidth="1"/>
    <col min="5" max="5" width="44.85546875" style="2" customWidth="1"/>
    <col min="6" max="6" width="21.28515625" customWidth="1"/>
    <col min="7" max="8" width="16.5703125" customWidth="1"/>
    <col min="9" max="9" width="17.28515625" customWidth="1"/>
  </cols>
  <sheetData>
    <row r="2" spans="1:10" x14ac:dyDescent="0.25">
      <c r="A2" s="1"/>
      <c r="B2" s="1"/>
    </row>
    <row r="3" spans="1:10" ht="21" x14ac:dyDescent="0.25">
      <c r="A3" s="1"/>
      <c r="B3" s="1"/>
      <c r="I3" s="3" t="s">
        <v>0</v>
      </c>
    </row>
    <row r="4" spans="1:10" ht="21" x14ac:dyDescent="0.25">
      <c r="A4" s="1"/>
      <c r="B4" s="1"/>
      <c r="I4" s="3" t="s">
        <v>49</v>
      </c>
    </row>
    <row r="5" spans="1:10" ht="21" x14ac:dyDescent="0.25">
      <c r="A5" s="1"/>
      <c r="B5" s="1"/>
      <c r="I5" s="3" t="s">
        <v>2</v>
      </c>
    </row>
    <row r="6" spans="1:10" ht="15.75" x14ac:dyDescent="0.25">
      <c r="A6" s="1"/>
      <c r="B6" s="1"/>
      <c r="I6" s="4" t="s">
        <v>50</v>
      </c>
    </row>
    <row r="7" spans="1:10" x14ac:dyDescent="0.25">
      <c r="A7" s="5"/>
      <c r="B7" s="5"/>
      <c r="C7" s="6"/>
      <c r="D7" s="23"/>
      <c r="E7" s="23"/>
      <c r="F7" s="7"/>
      <c r="G7" s="7"/>
      <c r="H7" s="7"/>
      <c r="I7" s="7"/>
      <c r="J7" s="7"/>
    </row>
    <row r="8" spans="1:10" ht="15" customHeight="1" x14ac:dyDescent="0.25">
      <c r="B8" s="104"/>
      <c r="C8" s="104"/>
      <c r="D8" s="104"/>
      <c r="E8" s="104"/>
      <c r="F8" s="104"/>
      <c r="G8" s="104"/>
      <c r="H8" s="105"/>
      <c r="I8" s="105"/>
    </row>
    <row r="9" spans="1:10" ht="69.75" customHeight="1" x14ac:dyDescent="0.25">
      <c r="B9" s="8">
        <f ca="1">+L6+B+B9:I9</f>
        <v>0</v>
      </c>
      <c r="C9" s="8" t="s">
        <v>51</v>
      </c>
      <c r="D9" s="8" t="s">
        <v>52</v>
      </c>
      <c r="E9" s="8" t="s">
        <v>53</v>
      </c>
      <c r="F9" s="9" t="s">
        <v>54</v>
      </c>
      <c r="G9" s="8" t="s">
        <v>55</v>
      </c>
      <c r="H9" s="9" t="s">
        <v>13</v>
      </c>
      <c r="I9" s="9" t="s">
        <v>56</v>
      </c>
    </row>
    <row r="10" spans="1:10" s="14" customFormat="1" ht="24.95" customHeight="1" x14ac:dyDescent="0.2">
      <c r="B10" s="24" t="s">
        <v>17</v>
      </c>
      <c r="C10" s="25" t="s">
        <v>57</v>
      </c>
      <c r="D10" s="11" t="s">
        <v>58</v>
      </c>
      <c r="E10" s="11" t="s">
        <v>59</v>
      </c>
      <c r="F10" s="12">
        <v>1</v>
      </c>
      <c r="G10" s="12">
        <v>1</v>
      </c>
      <c r="H10" s="13">
        <f t="shared" ref="H10:H44" si="0">+F10/G10</f>
        <v>1</v>
      </c>
      <c r="I10" s="13">
        <v>1</v>
      </c>
    </row>
    <row r="11" spans="1:10" s="14" customFormat="1" ht="24.95" customHeight="1" x14ac:dyDescent="0.2">
      <c r="B11" s="24" t="s">
        <v>17</v>
      </c>
      <c r="C11" s="25" t="s">
        <v>60</v>
      </c>
      <c r="D11" s="11" t="s">
        <v>61</v>
      </c>
      <c r="E11" s="26" t="s">
        <v>62</v>
      </c>
      <c r="F11" s="12">
        <v>1</v>
      </c>
      <c r="G11" s="12">
        <v>1</v>
      </c>
      <c r="H11" s="13">
        <f t="shared" si="0"/>
        <v>1</v>
      </c>
      <c r="I11" s="13">
        <v>1</v>
      </c>
    </row>
    <row r="12" spans="1:10" s="14" customFormat="1" ht="42.75" customHeight="1" x14ac:dyDescent="0.2">
      <c r="B12" s="24" t="s">
        <v>17</v>
      </c>
      <c r="C12" s="25" t="s">
        <v>63</v>
      </c>
      <c r="D12" s="11" t="s">
        <v>64</v>
      </c>
      <c r="E12" s="26" t="s">
        <v>65</v>
      </c>
      <c r="F12" s="37" t="s">
        <v>78</v>
      </c>
      <c r="G12" s="12">
        <v>1</v>
      </c>
      <c r="H12" s="13" t="s">
        <v>25</v>
      </c>
      <c r="I12" s="13"/>
    </row>
    <row r="13" spans="1:10" s="14" customFormat="1" ht="30" customHeight="1" x14ac:dyDescent="0.2">
      <c r="B13" s="24" t="s">
        <v>24</v>
      </c>
      <c r="C13" s="25" t="s">
        <v>60</v>
      </c>
      <c r="D13" s="11" t="s">
        <v>61</v>
      </c>
      <c r="E13" s="26" t="s">
        <v>62</v>
      </c>
      <c r="F13" s="12">
        <v>1</v>
      </c>
      <c r="G13" s="12">
        <v>1</v>
      </c>
      <c r="H13" s="13">
        <f t="shared" si="0"/>
        <v>1</v>
      </c>
      <c r="I13" s="13">
        <v>1</v>
      </c>
    </row>
    <row r="14" spans="1:10" s="14" customFormat="1" ht="30" customHeight="1" x14ac:dyDescent="0.2">
      <c r="B14" s="24" t="s">
        <v>24</v>
      </c>
      <c r="C14" s="25" t="s">
        <v>63</v>
      </c>
      <c r="D14" s="11" t="s">
        <v>64</v>
      </c>
      <c r="E14" s="26" t="s">
        <v>65</v>
      </c>
      <c r="F14" s="38">
        <v>1</v>
      </c>
      <c r="G14" s="12">
        <v>1</v>
      </c>
      <c r="H14" s="13" t="s">
        <v>25</v>
      </c>
      <c r="I14" s="13">
        <v>1</v>
      </c>
    </row>
    <row r="15" spans="1:10" s="14" customFormat="1" ht="24.95" customHeight="1" x14ac:dyDescent="0.2">
      <c r="B15" s="24" t="s">
        <v>26</v>
      </c>
      <c r="C15" s="25" t="s">
        <v>66</v>
      </c>
      <c r="D15" s="11" t="s">
        <v>67</v>
      </c>
      <c r="E15" s="11" t="s">
        <v>68</v>
      </c>
      <c r="F15" s="12">
        <v>1</v>
      </c>
      <c r="G15" s="12">
        <v>1</v>
      </c>
      <c r="H15" s="13">
        <f t="shared" si="0"/>
        <v>1</v>
      </c>
      <c r="I15" s="13">
        <v>1</v>
      </c>
    </row>
    <row r="16" spans="1:10" s="14" customFormat="1" ht="24.95" customHeight="1" x14ac:dyDescent="0.2">
      <c r="B16" s="24" t="s">
        <v>26</v>
      </c>
      <c r="C16" s="25" t="s">
        <v>63</v>
      </c>
      <c r="D16" s="11" t="s">
        <v>64</v>
      </c>
      <c r="E16" s="26" t="s">
        <v>65</v>
      </c>
      <c r="F16" s="12">
        <v>1</v>
      </c>
      <c r="G16" s="12">
        <v>1</v>
      </c>
      <c r="H16" s="13">
        <v>1</v>
      </c>
      <c r="I16" s="13">
        <v>1</v>
      </c>
    </row>
    <row r="17" spans="2:9" s="14" customFormat="1" ht="24.95" customHeight="1" x14ac:dyDescent="0.2">
      <c r="B17" s="24" t="s">
        <v>28</v>
      </c>
      <c r="C17" s="25" t="s">
        <v>60</v>
      </c>
      <c r="D17" s="11" t="s">
        <v>61</v>
      </c>
      <c r="E17" s="26" t="s">
        <v>62</v>
      </c>
      <c r="F17" s="12">
        <v>1</v>
      </c>
      <c r="G17" s="12">
        <v>1</v>
      </c>
      <c r="H17" s="13">
        <f t="shared" si="0"/>
        <v>1</v>
      </c>
      <c r="I17" s="13">
        <v>1</v>
      </c>
    </row>
    <row r="18" spans="2:9" s="14" customFormat="1" ht="24.95" customHeight="1" x14ac:dyDescent="0.2">
      <c r="B18" s="24" t="s">
        <v>28</v>
      </c>
      <c r="C18" s="25" t="s">
        <v>69</v>
      </c>
      <c r="D18" s="11" t="s">
        <v>70</v>
      </c>
      <c r="E18" s="11" t="s">
        <v>71</v>
      </c>
      <c r="F18" s="12">
        <v>1</v>
      </c>
      <c r="G18" s="12">
        <v>1</v>
      </c>
      <c r="H18" s="13">
        <f t="shared" si="0"/>
        <v>1</v>
      </c>
      <c r="I18" s="13">
        <v>1</v>
      </c>
    </row>
    <row r="19" spans="2:9" s="14" customFormat="1" ht="24.95" customHeight="1" x14ac:dyDescent="0.2">
      <c r="B19" s="24" t="s">
        <v>28</v>
      </c>
      <c r="C19" s="25" t="s">
        <v>63</v>
      </c>
      <c r="D19" s="11" t="s">
        <v>64</v>
      </c>
      <c r="E19" s="26" t="s">
        <v>65</v>
      </c>
      <c r="F19" s="12">
        <v>1</v>
      </c>
      <c r="G19" s="12">
        <v>1</v>
      </c>
      <c r="H19" s="13">
        <v>1</v>
      </c>
      <c r="I19" s="13">
        <v>1</v>
      </c>
    </row>
    <row r="20" spans="2:9" s="14" customFormat="1" ht="36.75" customHeight="1" x14ac:dyDescent="0.2">
      <c r="B20" s="24" t="s">
        <v>31</v>
      </c>
      <c r="C20" s="25" t="s">
        <v>72</v>
      </c>
      <c r="D20" s="11" t="s">
        <v>73</v>
      </c>
      <c r="E20" s="11" t="s">
        <v>74</v>
      </c>
      <c r="F20" s="12">
        <v>1</v>
      </c>
      <c r="G20" s="12">
        <v>1</v>
      </c>
      <c r="H20" s="13">
        <f t="shared" si="0"/>
        <v>1</v>
      </c>
      <c r="I20" s="13">
        <v>1</v>
      </c>
    </row>
    <row r="21" spans="2:9" s="14" customFormat="1" ht="36.75" customHeight="1" x14ac:dyDescent="0.2">
      <c r="B21" s="24" t="s">
        <v>31</v>
      </c>
      <c r="C21" s="25" t="s">
        <v>63</v>
      </c>
      <c r="D21" s="11" t="s">
        <v>64</v>
      </c>
      <c r="E21" s="26" t="s">
        <v>65</v>
      </c>
      <c r="F21" s="12">
        <v>1</v>
      </c>
      <c r="G21" s="12">
        <v>1</v>
      </c>
      <c r="H21" s="13">
        <f t="shared" si="0"/>
        <v>1</v>
      </c>
      <c r="I21" s="13">
        <v>1</v>
      </c>
    </row>
    <row r="22" spans="2:9" s="14" customFormat="1" ht="24.95" customHeight="1" x14ac:dyDescent="0.2">
      <c r="B22" s="24" t="s">
        <v>33</v>
      </c>
      <c r="C22" s="25" t="s">
        <v>60</v>
      </c>
      <c r="D22" s="11" t="s">
        <v>61</v>
      </c>
      <c r="E22" s="26" t="s">
        <v>62</v>
      </c>
      <c r="F22" s="12">
        <v>1</v>
      </c>
      <c r="G22" s="12">
        <v>1</v>
      </c>
      <c r="H22" s="13">
        <f t="shared" si="0"/>
        <v>1</v>
      </c>
      <c r="I22" s="13">
        <v>1</v>
      </c>
    </row>
    <row r="23" spans="2:9" s="14" customFormat="1" ht="24.95" customHeight="1" x14ac:dyDescent="0.2">
      <c r="B23" s="24" t="s">
        <v>33</v>
      </c>
      <c r="C23" s="25" t="s">
        <v>63</v>
      </c>
      <c r="D23" s="11" t="s">
        <v>64</v>
      </c>
      <c r="E23" s="26" t="s">
        <v>65</v>
      </c>
      <c r="F23" s="12">
        <v>1</v>
      </c>
      <c r="G23" s="12">
        <v>1</v>
      </c>
      <c r="H23" s="13">
        <f t="shared" si="0"/>
        <v>1</v>
      </c>
      <c r="I23" s="13">
        <v>1</v>
      </c>
    </row>
    <row r="24" spans="2:9" s="14" customFormat="1" ht="24.95" customHeight="1" x14ac:dyDescent="0.2">
      <c r="B24" s="24" t="s">
        <v>33</v>
      </c>
      <c r="C24" s="25" t="s">
        <v>60</v>
      </c>
      <c r="D24" s="11" t="s">
        <v>61</v>
      </c>
      <c r="E24" s="26" t="s">
        <v>62</v>
      </c>
      <c r="F24" s="12">
        <v>1</v>
      </c>
      <c r="G24" s="12">
        <v>1</v>
      </c>
      <c r="H24" s="13">
        <f t="shared" si="0"/>
        <v>1</v>
      </c>
      <c r="I24" s="13">
        <v>1</v>
      </c>
    </row>
    <row r="25" spans="2:9" s="14" customFormat="1" ht="24.95" customHeight="1" x14ac:dyDescent="0.2">
      <c r="B25" s="24" t="s">
        <v>36</v>
      </c>
      <c r="C25" s="25" t="s">
        <v>57</v>
      </c>
      <c r="D25" s="11" t="s">
        <v>58</v>
      </c>
      <c r="E25" s="11" t="s">
        <v>59</v>
      </c>
      <c r="F25" s="12">
        <v>1</v>
      </c>
      <c r="G25" s="12">
        <v>1</v>
      </c>
      <c r="H25" s="13">
        <f t="shared" si="0"/>
        <v>1</v>
      </c>
      <c r="I25" s="13">
        <v>1</v>
      </c>
    </row>
    <row r="26" spans="2:9" s="14" customFormat="1" ht="24.95" customHeight="1" x14ac:dyDescent="0.2">
      <c r="B26" s="24" t="s">
        <v>36</v>
      </c>
      <c r="C26" s="25" t="s">
        <v>63</v>
      </c>
      <c r="D26" s="11" t="s">
        <v>64</v>
      </c>
      <c r="E26" s="26" t="s">
        <v>65</v>
      </c>
      <c r="F26" s="12">
        <v>1</v>
      </c>
      <c r="G26" s="12">
        <v>1</v>
      </c>
      <c r="H26" s="13">
        <f t="shared" si="0"/>
        <v>1</v>
      </c>
      <c r="I26" s="13">
        <v>1</v>
      </c>
    </row>
    <row r="27" spans="2:9" s="14" customFormat="1" ht="24.95" customHeight="1" x14ac:dyDescent="0.2">
      <c r="B27" s="43" t="s">
        <v>39</v>
      </c>
      <c r="C27" s="44" t="s">
        <v>60</v>
      </c>
      <c r="D27" s="40" t="s">
        <v>61</v>
      </c>
      <c r="E27" s="45" t="s">
        <v>62</v>
      </c>
      <c r="F27" s="12">
        <v>1</v>
      </c>
      <c r="G27" s="12">
        <v>1</v>
      </c>
      <c r="H27" s="13">
        <f t="shared" si="0"/>
        <v>1</v>
      </c>
      <c r="I27" s="13">
        <v>1</v>
      </c>
    </row>
    <row r="28" spans="2:9" s="14" customFormat="1" ht="24.95" customHeight="1" x14ac:dyDescent="0.2">
      <c r="B28" s="43" t="s">
        <v>39</v>
      </c>
      <c r="C28" s="44" t="s">
        <v>63</v>
      </c>
      <c r="D28" s="40" t="s">
        <v>64</v>
      </c>
      <c r="E28" s="45" t="s">
        <v>65</v>
      </c>
      <c r="F28" s="12">
        <v>1</v>
      </c>
      <c r="G28" s="12">
        <v>1</v>
      </c>
      <c r="H28" s="13">
        <f t="shared" si="0"/>
        <v>1</v>
      </c>
      <c r="I28" s="13">
        <v>1</v>
      </c>
    </row>
    <row r="29" spans="2:9" s="14" customFormat="1" ht="24.95" customHeight="1" x14ac:dyDescent="0.2">
      <c r="B29" s="24" t="s">
        <v>40</v>
      </c>
      <c r="C29" s="25" t="s">
        <v>60</v>
      </c>
      <c r="D29" s="11" t="s">
        <v>61</v>
      </c>
      <c r="E29" s="26" t="s">
        <v>62</v>
      </c>
      <c r="F29" s="12">
        <v>1</v>
      </c>
      <c r="G29" s="12">
        <v>1</v>
      </c>
      <c r="H29" s="13">
        <f t="shared" si="0"/>
        <v>1</v>
      </c>
      <c r="I29" s="13">
        <v>1</v>
      </c>
    </row>
    <row r="30" spans="2:9" s="14" customFormat="1" ht="24.95" customHeight="1" x14ac:dyDescent="0.2">
      <c r="B30" s="24" t="s">
        <v>40</v>
      </c>
      <c r="C30" s="25" t="s">
        <v>66</v>
      </c>
      <c r="D30" s="11" t="s">
        <v>67</v>
      </c>
      <c r="E30" s="11" t="s">
        <v>68</v>
      </c>
      <c r="F30" s="12">
        <v>1</v>
      </c>
      <c r="G30" s="12">
        <v>1</v>
      </c>
      <c r="H30" s="13">
        <f t="shared" si="0"/>
        <v>1</v>
      </c>
      <c r="I30" s="13">
        <v>1</v>
      </c>
    </row>
    <row r="31" spans="2:9" s="56" customFormat="1" ht="24.95" customHeight="1" x14ac:dyDescent="0.2">
      <c r="B31" s="43" t="s">
        <v>40</v>
      </c>
      <c r="C31" s="44" t="s">
        <v>90</v>
      </c>
      <c r="D31" s="40" t="s">
        <v>80</v>
      </c>
      <c r="E31" s="45" t="s">
        <v>65</v>
      </c>
      <c r="F31" s="12">
        <v>1</v>
      </c>
      <c r="G31" s="12">
        <v>1</v>
      </c>
      <c r="H31" s="41">
        <f t="shared" si="0"/>
        <v>1</v>
      </c>
      <c r="I31" s="41">
        <v>1</v>
      </c>
    </row>
    <row r="32" spans="2:9" s="14" customFormat="1" ht="24.95" customHeight="1" x14ac:dyDescent="0.2">
      <c r="B32" s="24" t="s">
        <v>40</v>
      </c>
      <c r="C32" s="25" t="s">
        <v>63</v>
      </c>
      <c r="D32" s="11" t="s">
        <v>64</v>
      </c>
      <c r="E32" s="26" t="s">
        <v>65</v>
      </c>
      <c r="F32" s="12">
        <v>1</v>
      </c>
      <c r="G32" s="12">
        <v>1</v>
      </c>
      <c r="H32" s="13">
        <f t="shared" si="0"/>
        <v>1</v>
      </c>
      <c r="I32" s="13">
        <v>1</v>
      </c>
    </row>
    <row r="33" spans="2:9" s="14" customFormat="1" ht="24.95" customHeight="1" x14ac:dyDescent="0.2">
      <c r="B33" s="24" t="s">
        <v>41</v>
      </c>
      <c r="C33" s="25" t="s">
        <v>60</v>
      </c>
      <c r="D33" s="11" t="s">
        <v>61</v>
      </c>
      <c r="E33" s="26" t="s">
        <v>62</v>
      </c>
      <c r="F33" s="12">
        <v>1</v>
      </c>
      <c r="G33" s="12">
        <v>1</v>
      </c>
      <c r="H33" s="13">
        <f t="shared" si="0"/>
        <v>1</v>
      </c>
      <c r="I33" s="13">
        <v>1</v>
      </c>
    </row>
    <row r="34" spans="2:9" s="14" customFormat="1" ht="24.95" customHeight="1" x14ac:dyDescent="0.2">
      <c r="B34" s="24" t="s">
        <v>41</v>
      </c>
      <c r="C34" s="25" t="s">
        <v>69</v>
      </c>
      <c r="D34" s="11" t="s">
        <v>70</v>
      </c>
      <c r="E34" s="11" t="s">
        <v>71</v>
      </c>
      <c r="F34" s="12">
        <v>1</v>
      </c>
      <c r="G34" s="12">
        <v>1</v>
      </c>
      <c r="H34" s="13">
        <f t="shared" si="0"/>
        <v>1</v>
      </c>
      <c r="I34" s="13">
        <v>1</v>
      </c>
    </row>
    <row r="35" spans="2:9" s="14" customFormat="1" ht="24.95" customHeight="1" x14ac:dyDescent="0.2">
      <c r="B35" s="24" t="s">
        <v>41</v>
      </c>
      <c r="C35" s="25" t="s">
        <v>63</v>
      </c>
      <c r="D35" s="11" t="s">
        <v>64</v>
      </c>
      <c r="E35" s="26" t="s">
        <v>65</v>
      </c>
      <c r="F35" s="12">
        <v>1</v>
      </c>
      <c r="G35" s="12">
        <v>1</v>
      </c>
      <c r="H35" s="13">
        <f t="shared" si="0"/>
        <v>1</v>
      </c>
      <c r="I35" s="13">
        <v>1</v>
      </c>
    </row>
    <row r="36" spans="2:9" s="14" customFormat="1" ht="36.75" customHeight="1" x14ac:dyDescent="0.2">
      <c r="B36" s="24" t="s">
        <v>42</v>
      </c>
      <c r="C36" s="25" t="s">
        <v>72</v>
      </c>
      <c r="D36" s="11" t="s">
        <v>73</v>
      </c>
      <c r="E36" s="11" t="s">
        <v>93</v>
      </c>
      <c r="F36" s="12">
        <v>1</v>
      </c>
      <c r="G36" s="12">
        <v>1</v>
      </c>
      <c r="H36" s="13">
        <f t="shared" si="0"/>
        <v>1</v>
      </c>
      <c r="I36" s="13">
        <v>1</v>
      </c>
    </row>
    <row r="37" spans="2:9" s="14" customFormat="1" ht="24.95" customHeight="1" x14ac:dyDescent="0.2">
      <c r="B37" s="24" t="s">
        <v>42</v>
      </c>
      <c r="C37" s="25" t="s">
        <v>60</v>
      </c>
      <c r="D37" s="11" t="s">
        <v>61</v>
      </c>
      <c r="E37" s="26" t="s">
        <v>62</v>
      </c>
      <c r="F37" s="12">
        <v>1</v>
      </c>
      <c r="G37" s="12">
        <v>1</v>
      </c>
      <c r="H37" s="13">
        <f t="shared" si="0"/>
        <v>1</v>
      </c>
      <c r="I37" s="13">
        <v>1</v>
      </c>
    </row>
    <row r="38" spans="2:9" s="14" customFormat="1" ht="24.95" customHeight="1" x14ac:dyDescent="0.2">
      <c r="B38" s="24" t="s">
        <v>42</v>
      </c>
      <c r="C38" s="25" t="s">
        <v>63</v>
      </c>
      <c r="D38" s="11" t="s">
        <v>64</v>
      </c>
      <c r="E38" s="26" t="s">
        <v>65</v>
      </c>
      <c r="F38" s="12">
        <v>1</v>
      </c>
      <c r="G38" s="12">
        <v>1</v>
      </c>
      <c r="H38" s="13">
        <f t="shared" si="0"/>
        <v>1</v>
      </c>
      <c r="I38" s="13">
        <v>1</v>
      </c>
    </row>
    <row r="39" spans="2:9" s="56" customFormat="1" ht="24.95" customHeight="1" x14ac:dyDescent="0.2">
      <c r="B39" s="43" t="s">
        <v>44</v>
      </c>
      <c r="C39" s="44" t="s">
        <v>90</v>
      </c>
      <c r="D39" s="40" t="s">
        <v>80</v>
      </c>
      <c r="E39" s="45" t="s">
        <v>65</v>
      </c>
      <c r="F39" s="12">
        <v>1</v>
      </c>
      <c r="G39" s="12">
        <v>1</v>
      </c>
      <c r="H39" s="41">
        <f t="shared" si="0"/>
        <v>1</v>
      </c>
      <c r="I39" s="13">
        <v>1</v>
      </c>
    </row>
    <row r="40" spans="2:9" s="56" customFormat="1" ht="24.95" customHeight="1" x14ac:dyDescent="0.2">
      <c r="B40" s="43" t="s">
        <v>44</v>
      </c>
      <c r="C40" s="44" t="s">
        <v>94</v>
      </c>
      <c r="D40" s="40" t="s">
        <v>80</v>
      </c>
      <c r="E40" s="45" t="s">
        <v>95</v>
      </c>
      <c r="F40" s="37">
        <v>1</v>
      </c>
      <c r="G40" s="12">
        <v>1</v>
      </c>
      <c r="H40" s="41">
        <f t="shared" si="0"/>
        <v>1</v>
      </c>
      <c r="I40" s="13">
        <v>1</v>
      </c>
    </row>
    <row r="41" spans="2:9" s="56" customFormat="1" ht="24.95" customHeight="1" x14ac:dyDescent="0.2">
      <c r="B41" s="43" t="s">
        <v>44</v>
      </c>
      <c r="C41" s="44" t="s">
        <v>81</v>
      </c>
      <c r="D41" s="40" t="s">
        <v>82</v>
      </c>
      <c r="E41" s="45" t="s">
        <v>65</v>
      </c>
      <c r="F41" s="12">
        <v>1</v>
      </c>
      <c r="G41" s="12">
        <v>1</v>
      </c>
      <c r="H41" s="41">
        <f t="shared" si="0"/>
        <v>1</v>
      </c>
      <c r="I41" s="13">
        <v>1</v>
      </c>
    </row>
    <row r="42" spans="2:9" s="14" customFormat="1" ht="24.95" customHeight="1" x14ac:dyDescent="0.2">
      <c r="B42" s="24" t="s">
        <v>44</v>
      </c>
      <c r="C42" s="25" t="s">
        <v>60</v>
      </c>
      <c r="D42" s="11" t="s">
        <v>61</v>
      </c>
      <c r="E42" s="26" t="s">
        <v>62</v>
      </c>
      <c r="F42" s="12">
        <v>1</v>
      </c>
      <c r="G42" s="12">
        <v>1</v>
      </c>
      <c r="H42" s="13">
        <f t="shared" si="0"/>
        <v>1</v>
      </c>
      <c r="I42" s="13">
        <v>1</v>
      </c>
    </row>
    <row r="43" spans="2:9" s="14" customFormat="1" ht="24.95" customHeight="1" x14ac:dyDescent="0.2">
      <c r="B43" s="24" t="s">
        <v>44</v>
      </c>
      <c r="C43" s="25" t="s">
        <v>63</v>
      </c>
      <c r="D43" s="11" t="s">
        <v>64</v>
      </c>
      <c r="E43" s="26" t="s">
        <v>65</v>
      </c>
      <c r="F43" s="12">
        <v>1</v>
      </c>
      <c r="G43" s="12">
        <v>1</v>
      </c>
      <c r="H43" s="13">
        <f>+F43/G43</f>
        <v>1</v>
      </c>
      <c r="I43" s="13">
        <v>1</v>
      </c>
    </row>
    <row r="44" spans="2:9" x14ac:dyDescent="0.25">
      <c r="B44" s="106" t="s">
        <v>45</v>
      </c>
      <c r="C44" s="107"/>
      <c r="D44" s="107"/>
      <c r="E44" s="27"/>
      <c r="F44" s="15">
        <f>SUM(F10:F42)</f>
        <v>32</v>
      </c>
      <c r="G44" s="15">
        <f>SUM(G10:G42)</f>
        <v>33</v>
      </c>
      <c r="H44" s="13">
        <f t="shared" si="0"/>
        <v>0.96969696969696972</v>
      </c>
      <c r="I44" s="13"/>
    </row>
    <row r="45" spans="2:9" ht="15.75" thickBot="1" x14ac:dyDescent="0.3">
      <c r="B45" s="1"/>
    </row>
    <row r="46" spans="2:9" ht="15.75" thickBot="1" x14ac:dyDescent="0.3">
      <c r="B46" s="109" t="s">
        <v>46</v>
      </c>
      <c r="C46" s="110"/>
      <c r="D46" s="111"/>
      <c r="E46" s="28"/>
      <c r="F46" s="17">
        <f>+F44/12</f>
        <v>2.6666666666666665</v>
      </c>
      <c r="G46" s="17">
        <f>+G44/12</f>
        <v>2.75</v>
      </c>
      <c r="H46" s="18">
        <f>+F46/G46</f>
        <v>0.96969696969696961</v>
      </c>
      <c r="I46" s="19">
        <f>+I44</f>
        <v>0</v>
      </c>
    </row>
    <row r="47" spans="2:9" x14ac:dyDescent="0.25">
      <c r="I47" s="20" t="s">
        <v>75</v>
      </c>
    </row>
  </sheetData>
  <autoFilter ref="A9:J44" xr:uid="{00000000-0009-0000-0000-000003000000}"/>
  <mergeCells count="4">
    <mergeCell ref="B8:G8"/>
    <mergeCell ref="H8:I8"/>
    <mergeCell ref="B44:D44"/>
    <mergeCell ref="B46:D46"/>
  </mergeCells>
  <conditionalFormatting sqref="I6">
    <cfRule type="cellIs" dxfId="0" priority="1" operator="equal">
      <formula>"X"</formula>
    </cfRule>
  </conditionalFormatting>
  <dataValidations count="1">
    <dataValidation type="list" allowBlank="1" showInputMessage="1" showErrorMessage="1" sqref="D19:E33 D10:E17 D35:E43" xr:uid="{00000000-0002-0000-0300-000000000000}">
      <formula1>Población_objetivo</formula1>
    </dataValidation>
  </dataValidations>
  <pageMargins left="0.25" right="0.25" top="0.75" bottom="0.75" header="0.3" footer="0.3"/>
  <pageSetup scale="44" fitToWidth="0" orientation="landscape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"/>
  <sheetViews>
    <sheetView workbookViewId="0">
      <selection activeCell="E4" sqref="E4"/>
    </sheetView>
  </sheetViews>
  <sheetFormatPr baseColWidth="10" defaultRowHeight="15" x14ac:dyDescent="0.25"/>
  <cols>
    <col min="2" max="2" width="27.140625" customWidth="1"/>
    <col min="3" max="3" width="74" customWidth="1"/>
  </cols>
  <sheetData>
    <row r="1" spans="1:3" x14ac:dyDescent="0.25">
      <c r="A1" s="112" t="s">
        <v>92</v>
      </c>
      <c r="B1" s="112"/>
      <c r="C1" s="112"/>
    </row>
    <row r="3" spans="1:3" x14ac:dyDescent="0.25">
      <c r="A3" s="47" t="s">
        <v>87</v>
      </c>
      <c r="B3" s="47"/>
      <c r="C3" s="16">
        <v>38</v>
      </c>
    </row>
    <row r="4" spans="1:3" x14ac:dyDescent="0.25">
      <c r="A4" s="113" t="s">
        <v>88</v>
      </c>
      <c r="B4" s="113"/>
      <c r="C4" s="16">
        <v>30</v>
      </c>
    </row>
    <row r="5" spans="1:3" x14ac:dyDescent="0.25">
      <c r="A5" s="48" t="s">
        <v>89</v>
      </c>
      <c r="B5" s="48"/>
      <c r="C5" s="16">
        <v>2</v>
      </c>
    </row>
    <row r="8" spans="1:3" x14ac:dyDescent="0.25">
      <c r="A8" s="49" t="s">
        <v>83</v>
      </c>
      <c r="B8" s="16">
        <f>+C4</f>
        <v>30</v>
      </c>
    </row>
    <row r="9" spans="1:3" x14ac:dyDescent="0.25">
      <c r="A9" s="50" t="s">
        <v>84</v>
      </c>
      <c r="B9" s="51">
        <f>+C5</f>
        <v>2</v>
      </c>
    </row>
    <row r="11" spans="1:3" x14ac:dyDescent="0.25">
      <c r="A11" s="52" t="s">
        <v>85</v>
      </c>
      <c r="B11" s="53">
        <f>+C4/C3</f>
        <v>0.78947368421052633</v>
      </c>
    </row>
    <row r="12" spans="1:3" x14ac:dyDescent="0.25">
      <c r="A12" s="50" t="s">
        <v>86</v>
      </c>
      <c r="B12" s="53">
        <f>+C5/C4</f>
        <v>6.6666666666666666E-2</v>
      </c>
    </row>
  </sheetData>
  <mergeCells count="2">
    <mergeCell ref="A1:C1"/>
    <mergeCell ref="A4:B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workbookViewId="0">
      <selection sqref="A1:C1"/>
    </sheetView>
  </sheetViews>
  <sheetFormatPr baseColWidth="10" defaultRowHeight="15" x14ac:dyDescent="0.25"/>
  <cols>
    <col min="2" max="2" width="29.7109375" customWidth="1"/>
    <col min="3" max="3" width="73.28515625" customWidth="1"/>
  </cols>
  <sheetData>
    <row r="1" spans="1:3" x14ac:dyDescent="0.25">
      <c r="A1" s="112" t="s">
        <v>91</v>
      </c>
      <c r="B1" s="112"/>
      <c r="C1" s="112"/>
    </row>
    <row r="3" spans="1:3" x14ac:dyDescent="0.25">
      <c r="A3" s="47" t="s">
        <v>87</v>
      </c>
      <c r="B3" s="47"/>
      <c r="C3" s="16">
        <v>38</v>
      </c>
    </row>
    <row r="4" spans="1:3" x14ac:dyDescent="0.25">
      <c r="A4" s="113" t="s">
        <v>88</v>
      </c>
      <c r="B4" s="113"/>
      <c r="C4" s="16">
        <v>34</v>
      </c>
    </row>
    <row r="5" spans="1:3" x14ac:dyDescent="0.25">
      <c r="A5" s="48" t="s">
        <v>89</v>
      </c>
      <c r="B5" s="48"/>
      <c r="C5" s="16">
        <v>2</v>
      </c>
    </row>
    <row r="8" spans="1:3" x14ac:dyDescent="0.25">
      <c r="A8" s="49" t="s">
        <v>83</v>
      </c>
      <c r="B8" s="16">
        <f>+C4</f>
        <v>34</v>
      </c>
    </row>
    <row r="9" spans="1:3" x14ac:dyDescent="0.25">
      <c r="A9" s="50" t="s">
        <v>84</v>
      </c>
      <c r="B9" s="51">
        <f>+C5</f>
        <v>2</v>
      </c>
    </row>
    <row r="11" spans="1:3" x14ac:dyDescent="0.25">
      <c r="A11" s="52" t="s">
        <v>85</v>
      </c>
      <c r="B11" s="53">
        <f>+C4/C3</f>
        <v>0.89473684210526316</v>
      </c>
    </row>
    <row r="12" spans="1:3" x14ac:dyDescent="0.25">
      <c r="A12" s="50" t="s">
        <v>86</v>
      </c>
      <c r="B12" s="53">
        <f>+C5/C4</f>
        <v>5.8823529411764705E-2</v>
      </c>
    </row>
  </sheetData>
  <mergeCells count="2">
    <mergeCell ref="A1:C1"/>
    <mergeCell ref="A4:B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2"/>
  <sheetViews>
    <sheetView workbookViewId="0">
      <selection activeCell="C7" sqref="C7"/>
    </sheetView>
  </sheetViews>
  <sheetFormatPr baseColWidth="10" defaultRowHeight="15" x14ac:dyDescent="0.25"/>
  <cols>
    <col min="2" max="2" width="34.42578125" customWidth="1"/>
    <col min="3" max="3" width="67.42578125" customWidth="1"/>
  </cols>
  <sheetData>
    <row r="1" spans="1:3" ht="15" customHeight="1" x14ac:dyDescent="0.25">
      <c r="A1" s="112" t="s">
        <v>96</v>
      </c>
      <c r="B1" s="112"/>
      <c r="C1" s="112"/>
    </row>
    <row r="3" spans="1:3" x14ac:dyDescent="0.25">
      <c r="A3" s="47" t="s">
        <v>87</v>
      </c>
      <c r="B3" s="47"/>
      <c r="C3" s="16">
        <v>38</v>
      </c>
    </row>
    <row r="4" spans="1:3" x14ac:dyDescent="0.25">
      <c r="A4" s="113" t="s">
        <v>88</v>
      </c>
      <c r="B4" s="113"/>
      <c r="C4" s="16">
        <v>36</v>
      </c>
    </row>
    <row r="5" spans="1:3" x14ac:dyDescent="0.25">
      <c r="A5" s="48" t="s">
        <v>97</v>
      </c>
      <c r="B5" s="48"/>
      <c r="C5" s="16">
        <v>2</v>
      </c>
    </row>
    <row r="8" spans="1:3" x14ac:dyDescent="0.25">
      <c r="A8" s="49" t="s">
        <v>83</v>
      </c>
      <c r="B8" s="16">
        <f>+C4</f>
        <v>36</v>
      </c>
    </row>
    <row r="9" spans="1:3" x14ac:dyDescent="0.25">
      <c r="A9" s="50" t="s">
        <v>84</v>
      </c>
      <c r="B9" s="51">
        <f>+C5</f>
        <v>2</v>
      </c>
    </row>
    <row r="11" spans="1:3" x14ac:dyDescent="0.25">
      <c r="A11" s="52" t="s">
        <v>85</v>
      </c>
      <c r="B11" s="53">
        <f>+C4/C3</f>
        <v>0.94736842105263153</v>
      </c>
    </row>
    <row r="12" spans="1:3" x14ac:dyDescent="0.25">
      <c r="A12" s="50" t="s">
        <v>86</v>
      </c>
      <c r="B12" s="53">
        <f>+C5/C4</f>
        <v>5.5555555555555552E-2</v>
      </c>
    </row>
  </sheetData>
  <mergeCells count="2">
    <mergeCell ref="A1:C1"/>
    <mergeCell ref="A4:B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2"/>
  <sheetViews>
    <sheetView workbookViewId="0">
      <selection activeCell="E3" sqref="E3"/>
    </sheetView>
  </sheetViews>
  <sheetFormatPr baseColWidth="10" defaultRowHeight="15" x14ac:dyDescent="0.25"/>
  <cols>
    <col min="1" max="1" width="16.28515625" customWidth="1"/>
    <col min="2" max="2" width="29.42578125" customWidth="1"/>
    <col min="3" max="3" width="57.140625" customWidth="1"/>
  </cols>
  <sheetData>
    <row r="1" spans="1:3" x14ac:dyDescent="0.25">
      <c r="A1" s="112" t="s">
        <v>98</v>
      </c>
      <c r="B1" s="112"/>
      <c r="C1" s="112"/>
    </row>
    <row r="3" spans="1:3" x14ac:dyDescent="0.25">
      <c r="A3" s="47" t="s">
        <v>87</v>
      </c>
      <c r="B3" s="47"/>
      <c r="C3" s="16">
        <v>38</v>
      </c>
    </row>
    <row r="4" spans="1:3" x14ac:dyDescent="0.25">
      <c r="A4" s="113" t="s">
        <v>88</v>
      </c>
      <c r="B4" s="113"/>
      <c r="C4" s="16">
        <v>38</v>
      </c>
    </row>
    <row r="5" spans="1:3" x14ac:dyDescent="0.25">
      <c r="A5" s="48" t="s">
        <v>89</v>
      </c>
      <c r="B5" s="48"/>
      <c r="C5" s="16">
        <v>0</v>
      </c>
    </row>
    <row r="8" spans="1:3" x14ac:dyDescent="0.25">
      <c r="A8" s="49" t="s">
        <v>99</v>
      </c>
      <c r="B8" s="16">
        <f>+C4</f>
        <v>38</v>
      </c>
    </row>
    <row r="9" spans="1:3" x14ac:dyDescent="0.25">
      <c r="A9" s="50" t="s">
        <v>100</v>
      </c>
      <c r="B9" s="51">
        <f>+C5</f>
        <v>0</v>
      </c>
    </row>
    <row r="11" spans="1:3" x14ac:dyDescent="0.25">
      <c r="A11" s="52" t="s">
        <v>101</v>
      </c>
      <c r="B11" s="53">
        <f>+C4/C3</f>
        <v>1</v>
      </c>
    </row>
    <row r="12" spans="1:3" x14ac:dyDescent="0.25">
      <c r="A12" s="50" t="s">
        <v>86</v>
      </c>
      <c r="B12" s="53">
        <f>+C5/C4</f>
        <v>0</v>
      </c>
    </row>
  </sheetData>
  <mergeCells count="2">
    <mergeCell ref="A1:C1"/>
    <mergeCell ref="A4:B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H71"/>
  <sheetViews>
    <sheetView workbookViewId="0">
      <selection activeCell="B8" sqref="B8:D10"/>
    </sheetView>
  </sheetViews>
  <sheetFormatPr baseColWidth="10" defaultRowHeight="15" x14ac:dyDescent="0.25"/>
  <cols>
    <col min="3" max="3" width="21.140625" customWidth="1"/>
    <col min="5" max="5" width="11.42578125" customWidth="1"/>
    <col min="6" max="6" width="49.28515625" customWidth="1"/>
    <col min="7" max="7" width="11.42578125" style="34"/>
    <col min="8" max="8" width="12.140625" bestFit="1" customWidth="1"/>
  </cols>
  <sheetData>
    <row r="1" spans="2:8" x14ac:dyDescent="0.25">
      <c r="B1" s="124" t="s">
        <v>128</v>
      </c>
      <c r="C1" s="124"/>
      <c r="D1" s="124"/>
      <c r="F1" s="114" t="s">
        <v>129</v>
      </c>
      <c r="G1" s="114"/>
      <c r="H1" s="114"/>
    </row>
    <row r="2" spans="2:8" x14ac:dyDescent="0.25">
      <c r="B2" s="115" t="s">
        <v>126</v>
      </c>
      <c r="C2" s="115"/>
      <c r="D2" s="84" t="s">
        <v>122</v>
      </c>
      <c r="F2" s="80" t="s">
        <v>127</v>
      </c>
      <c r="G2" s="80" t="s">
        <v>122</v>
      </c>
      <c r="H2" s="81" t="s">
        <v>130</v>
      </c>
    </row>
    <row r="3" spans="2:8" ht="33" hidden="1" customHeight="1" x14ac:dyDescent="0.25">
      <c r="B3" s="125" t="s">
        <v>181</v>
      </c>
      <c r="C3" s="125"/>
      <c r="D3" s="82">
        <v>44769</v>
      </c>
      <c r="F3" s="61" t="s">
        <v>131</v>
      </c>
      <c r="G3" s="96">
        <v>44755</v>
      </c>
      <c r="H3" s="61" t="s">
        <v>142</v>
      </c>
    </row>
    <row r="4" spans="2:8" ht="45" hidden="1" x14ac:dyDescent="0.25">
      <c r="B4" s="126" t="s">
        <v>118</v>
      </c>
      <c r="C4" s="126"/>
      <c r="D4" s="82">
        <v>44705</v>
      </c>
      <c r="F4" s="60" t="s">
        <v>132</v>
      </c>
      <c r="G4" s="96">
        <v>44755</v>
      </c>
      <c r="H4" s="61" t="s">
        <v>142</v>
      </c>
    </row>
    <row r="5" spans="2:8" ht="42.75" customHeight="1" x14ac:dyDescent="0.25">
      <c r="B5" s="125" t="s">
        <v>183</v>
      </c>
      <c r="C5" s="125"/>
      <c r="D5" s="82">
        <v>44785</v>
      </c>
      <c r="F5" s="60" t="s">
        <v>133</v>
      </c>
      <c r="G5" s="96">
        <v>44755</v>
      </c>
      <c r="H5" s="61" t="s">
        <v>142</v>
      </c>
    </row>
    <row r="6" spans="2:8" ht="26.25" customHeight="1" x14ac:dyDescent="0.25">
      <c r="B6" s="125" t="s">
        <v>184</v>
      </c>
      <c r="C6" s="125"/>
      <c r="D6" s="82">
        <v>44791</v>
      </c>
      <c r="F6" s="61" t="s">
        <v>134</v>
      </c>
      <c r="G6" s="96">
        <v>44755</v>
      </c>
      <c r="H6" s="61" t="s">
        <v>142</v>
      </c>
    </row>
    <row r="7" spans="2:8" x14ac:dyDescent="0.25">
      <c r="B7" s="129"/>
      <c r="C7" s="129"/>
      <c r="D7" s="129"/>
      <c r="F7" s="61" t="s">
        <v>136</v>
      </c>
      <c r="G7" s="97">
        <v>44762</v>
      </c>
      <c r="H7" s="61" t="s">
        <v>142</v>
      </c>
    </row>
    <row r="8" spans="2:8" x14ac:dyDescent="0.25">
      <c r="B8" s="114" t="s">
        <v>125</v>
      </c>
      <c r="C8" s="114"/>
      <c r="D8" s="114"/>
      <c r="F8" s="61" t="s">
        <v>135</v>
      </c>
      <c r="G8" s="96"/>
      <c r="H8" s="61" t="s">
        <v>142</v>
      </c>
    </row>
    <row r="9" spans="2:8" x14ac:dyDescent="0.25">
      <c r="B9" s="115" t="s">
        <v>127</v>
      </c>
      <c r="C9" s="115"/>
      <c r="D9" s="83" t="s">
        <v>124</v>
      </c>
      <c r="F9" s="61" t="s">
        <v>169</v>
      </c>
      <c r="G9" s="96">
        <v>44763</v>
      </c>
      <c r="H9" s="61" t="s">
        <v>142</v>
      </c>
    </row>
    <row r="10" spans="2:8" ht="33" customHeight="1" x14ac:dyDescent="0.25">
      <c r="B10" s="127" t="s">
        <v>192</v>
      </c>
      <c r="C10" s="128"/>
      <c r="D10" s="85">
        <v>44881</v>
      </c>
    </row>
    <row r="11" spans="2:8" ht="30.75" customHeight="1" x14ac:dyDescent="0.25">
      <c r="B11" s="120"/>
      <c r="C11" s="121"/>
      <c r="D11" s="82"/>
      <c r="F11" s="138" t="s">
        <v>137</v>
      </c>
      <c r="G11" s="139"/>
      <c r="H11" s="140"/>
    </row>
    <row r="12" spans="2:8" ht="26.25" customHeight="1" x14ac:dyDescent="0.25">
      <c r="B12" s="120"/>
      <c r="C12" s="121"/>
      <c r="D12" s="82"/>
      <c r="F12" s="93" t="s">
        <v>127</v>
      </c>
      <c r="G12" s="93" t="s">
        <v>122</v>
      </c>
      <c r="H12" s="141"/>
    </row>
    <row r="13" spans="2:8" ht="20.25" customHeight="1" x14ac:dyDescent="0.25">
      <c r="B13" s="122"/>
      <c r="C13" s="123"/>
      <c r="D13" s="82"/>
      <c r="F13" s="61" t="s">
        <v>138</v>
      </c>
      <c r="G13" s="96">
        <v>44729</v>
      </c>
      <c r="H13" s="141"/>
    </row>
    <row r="14" spans="2:8" ht="20.25" customHeight="1" x14ac:dyDescent="0.25">
      <c r="B14" s="94"/>
      <c r="C14" s="94"/>
      <c r="D14" s="95"/>
      <c r="F14" s="61" t="s">
        <v>170</v>
      </c>
      <c r="G14" s="96">
        <v>44713</v>
      </c>
      <c r="H14" s="141"/>
    </row>
    <row r="15" spans="2:8" x14ac:dyDescent="0.25">
      <c r="F15" s="61" t="s">
        <v>139</v>
      </c>
      <c r="G15" s="96" t="s">
        <v>172</v>
      </c>
      <c r="H15" s="141"/>
    </row>
    <row r="16" spans="2:8" x14ac:dyDescent="0.25">
      <c r="F16" s="61" t="s">
        <v>140</v>
      </c>
      <c r="G16" s="96">
        <v>44734</v>
      </c>
      <c r="H16" s="141"/>
    </row>
    <row r="17" spans="2:8" x14ac:dyDescent="0.25">
      <c r="F17" s="61" t="s">
        <v>141</v>
      </c>
      <c r="G17" s="96">
        <v>44733</v>
      </c>
      <c r="H17" s="141"/>
    </row>
    <row r="18" spans="2:8" x14ac:dyDescent="0.25">
      <c r="F18" s="61" t="s">
        <v>171</v>
      </c>
      <c r="G18" s="96">
        <v>44722</v>
      </c>
      <c r="H18" s="141"/>
    </row>
    <row r="19" spans="2:8" x14ac:dyDescent="0.25">
      <c r="F19" s="61" t="s">
        <v>167</v>
      </c>
      <c r="G19" s="96">
        <v>44736</v>
      </c>
      <c r="H19" s="141"/>
    </row>
    <row r="20" spans="2:8" x14ac:dyDescent="0.25">
      <c r="F20" s="61" t="s">
        <v>168</v>
      </c>
      <c r="G20" s="96">
        <v>44735</v>
      </c>
      <c r="H20" s="142"/>
    </row>
    <row r="21" spans="2:8" x14ac:dyDescent="0.25">
      <c r="B21" s="114" t="s">
        <v>125</v>
      </c>
      <c r="C21" s="114"/>
      <c r="D21" s="114"/>
    </row>
    <row r="22" spans="2:8" x14ac:dyDescent="0.25">
      <c r="B22" s="115" t="s">
        <v>127</v>
      </c>
      <c r="C22" s="115"/>
      <c r="D22" s="83" t="s">
        <v>124</v>
      </c>
    </row>
    <row r="23" spans="2:8" x14ac:dyDescent="0.25">
      <c r="B23" s="130" t="s">
        <v>143</v>
      </c>
      <c r="C23" s="131"/>
      <c r="D23" s="86">
        <v>44714</v>
      </c>
    </row>
    <row r="24" spans="2:8" x14ac:dyDescent="0.25">
      <c r="B24" s="132" t="s">
        <v>144</v>
      </c>
      <c r="C24" s="133"/>
      <c r="D24" s="86">
        <v>44714</v>
      </c>
    </row>
    <row r="25" spans="2:8" ht="27.75" customHeight="1" x14ac:dyDescent="0.25">
      <c r="B25" s="136" t="s">
        <v>148</v>
      </c>
      <c r="C25" s="137"/>
      <c r="D25" s="86">
        <v>44734</v>
      </c>
    </row>
    <row r="26" spans="2:8" ht="15" customHeight="1" x14ac:dyDescent="0.25">
      <c r="B26" s="134"/>
      <c r="C26" s="134"/>
      <c r="D26" s="86"/>
      <c r="F26" s="114" t="s">
        <v>125</v>
      </c>
      <c r="G26" s="114"/>
      <c r="H26" s="114"/>
    </row>
    <row r="27" spans="2:8" x14ac:dyDescent="0.25">
      <c r="B27" s="135"/>
      <c r="C27" s="135"/>
      <c r="D27" s="86"/>
      <c r="F27" s="115" t="s">
        <v>127</v>
      </c>
      <c r="G27" s="115"/>
      <c r="H27" s="83" t="s">
        <v>124</v>
      </c>
    </row>
    <row r="28" spans="2:8" ht="15.75" x14ac:dyDescent="0.25">
      <c r="F28" s="116" t="s">
        <v>186</v>
      </c>
      <c r="G28" s="117"/>
      <c r="H28" s="98">
        <v>44819</v>
      </c>
    </row>
    <row r="29" spans="2:8" ht="15.75" x14ac:dyDescent="0.25">
      <c r="B29" s="124" t="s">
        <v>128</v>
      </c>
      <c r="C29" s="124"/>
      <c r="D29" s="124"/>
      <c r="F29" s="118" t="s">
        <v>187</v>
      </c>
      <c r="G29" s="119"/>
      <c r="H29" s="99">
        <v>44812</v>
      </c>
    </row>
    <row r="30" spans="2:8" x14ac:dyDescent="0.25">
      <c r="B30" s="115" t="s">
        <v>126</v>
      </c>
      <c r="C30" s="115"/>
      <c r="D30" s="84" t="s">
        <v>122</v>
      </c>
    </row>
    <row r="31" spans="2:8" x14ac:dyDescent="0.25">
      <c r="B31" s="125" t="s">
        <v>145</v>
      </c>
      <c r="C31" s="125"/>
      <c r="D31" s="82">
        <v>44742</v>
      </c>
    </row>
    <row r="32" spans="2:8" x14ac:dyDescent="0.25">
      <c r="B32" s="126" t="s">
        <v>146</v>
      </c>
      <c r="C32" s="126"/>
      <c r="D32" s="82">
        <v>44742</v>
      </c>
    </row>
    <row r="36" spans="2:4" x14ac:dyDescent="0.25">
      <c r="B36" s="124" t="s">
        <v>128</v>
      </c>
      <c r="C36" s="124"/>
      <c r="D36" s="124"/>
    </row>
    <row r="37" spans="2:4" x14ac:dyDescent="0.25">
      <c r="B37" s="115" t="s">
        <v>126</v>
      </c>
      <c r="C37" s="115"/>
      <c r="D37" s="84" t="s">
        <v>122</v>
      </c>
    </row>
    <row r="38" spans="2:4" x14ac:dyDescent="0.25">
      <c r="B38" s="125" t="s">
        <v>145</v>
      </c>
      <c r="C38" s="125"/>
      <c r="D38" s="82">
        <v>44742</v>
      </c>
    </row>
    <row r="39" spans="2:4" x14ac:dyDescent="0.25">
      <c r="B39" s="126" t="s">
        <v>146</v>
      </c>
      <c r="C39" s="126"/>
      <c r="D39" s="82">
        <v>44742</v>
      </c>
    </row>
    <row r="40" spans="2:4" x14ac:dyDescent="0.25">
      <c r="B40" s="125" t="s">
        <v>120</v>
      </c>
      <c r="C40" s="125"/>
      <c r="D40" s="82">
        <v>44697</v>
      </c>
    </row>
    <row r="41" spans="2:4" x14ac:dyDescent="0.25">
      <c r="B41" s="125" t="s">
        <v>123</v>
      </c>
      <c r="C41" s="125"/>
      <c r="D41" s="82">
        <v>44691</v>
      </c>
    </row>
    <row r="42" spans="2:4" x14ac:dyDescent="0.25">
      <c r="B42" s="129"/>
      <c r="C42" s="129"/>
      <c r="D42" s="129"/>
    </row>
    <row r="43" spans="2:4" x14ac:dyDescent="0.25">
      <c r="B43" s="114" t="s">
        <v>125</v>
      </c>
      <c r="C43" s="114"/>
      <c r="D43" s="114"/>
    </row>
    <row r="44" spans="2:4" x14ac:dyDescent="0.25">
      <c r="B44" s="115" t="s">
        <v>127</v>
      </c>
      <c r="C44" s="115"/>
      <c r="D44" s="83" t="s">
        <v>124</v>
      </c>
    </row>
    <row r="45" spans="2:4" x14ac:dyDescent="0.25">
      <c r="B45" s="143" t="s">
        <v>147</v>
      </c>
      <c r="C45" s="144"/>
      <c r="D45" s="85">
        <v>44734</v>
      </c>
    </row>
    <row r="46" spans="2:4" x14ac:dyDescent="0.25">
      <c r="B46" s="120"/>
      <c r="C46" s="121"/>
      <c r="D46" s="82"/>
    </row>
    <row r="47" spans="2:4" x14ac:dyDescent="0.25">
      <c r="B47" s="120"/>
      <c r="C47" s="121"/>
      <c r="D47" s="82"/>
    </row>
    <row r="48" spans="2:4" x14ac:dyDescent="0.25">
      <c r="B48" s="122"/>
      <c r="C48" s="123"/>
      <c r="D48" s="82"/>
    </row>
    <row r="51" spans="2:4" x14ac:dyDescent="0.25">
      <c r="B51" s="124" t="s">
        <v>128</v>
      </c>
      <c r="C51" s="124"/>
      <c r="D51" s="124"/>
    </row>
    <row r="52" spans="2:4" x14ac:dyDescent="0.25">
      <c r="B52" s="115" t="s">
        <v>126</v>
      </c>
      <c r="C52" s="115"/>
      <c r="D52" s="84" t="s">
        <v>122</v>
      </c>
    </row>
    <row r="53" spans="2:4" x14ac:dyDescent="0.25">
      <c r="B53" s="125" t="s">
        <v>173</v>
      </c>
      <c r="C53" s="125"/>
      <c r="D53" s="82">
        <v>44742</v>
      </c>
    </row>
    <row r="54" spans="2:4" x14ac:dyDescent="0.25">
      <c r="B54" s="126" t="s">
        <v>118</v>
      </c>
      <c r="C54" s="126"/>
      <c r="D54" s="82">
        <v>44705</v>
      </c>
    </row>
    <row r="55" spans="2:4" x14ac:dyDescent="0.25">
      <c r="B55" s="125" t="s">
        <v>174</v>
      </c>
      <c r="C55" s="125"/>
      <c r="D55" s="82">
        <v>44697</v>
      </c>
    </row>
    <row r="56" spans="2:4" x14ac:dyDescent="0.25">
      <c r="B56" s="125" t="s">
        <v>175</v>
      </c>
      <c r="C56" s="125"/>
      <c r="D56" s="82">
        <v>44691</v>
      </c>
    </row>
    <row r="57" spans="2:4" x14ac:dyDescent="0.25">
      <c r="B57" s="126" t="s">
        <v>176</v>
      </c>
      <c r="C57" s="126"/>
      <c r="D57" s="96">
        <v>44701</v>
      </c>
    </row>
    <row r="59" spans="2:4" x14ac:dyDescent="0.25">
      <c r="B59" s="124" t="s">
        <v>128</v>
      </c>
      <c r="C59" s="124"/>
      <c r="D59" s="124"/>
    </row>
    <row r="60" spans="2:4" x14ac:dyDescent="0.25">
      <c r="B60" s="115" t="s">
        <v>126</v>
      </c>
      <c r="C60" s="115"/>
      <c r="D60" s="84" t="s">
        <v>122</v>
      </c>
    </row>
    <row r="61" spans="2:4" x14ac:dyDescent="0.25">
      <c r="B61" s="125" t="s">
        <v>173</v>
      </c>
      <c r="C61" s="125"/>
      <c r="D61" s="82">
        <v>44742</v>
      </c>
    </row>
    <row r="62" spans="2:4" x14ac:dyDescent="0.25">
      <c r="B62" s="126" t="s">
        <v>118</v>
      </c>
      <c r="C62" s="126"/>
      <c r="D62" s="82">
        <v>44705</v>
      </c>
    </row>
    <row r="63" spans="2:4" x14ac:dyDescent="0.25">
      <c r="B63" s="125" t="s">
        <v>174</v>
      </c>
      <c r="C63" s="125"/>
      <c r="D63" s="82">
        <v>44697</v>
      </c>
    </row>
    <row r="64" spans="2:4" x14ac:dyDescent="0.25">
      <c r="B64" s="125" t="s">
        <v>175</v>
      </c>
      <c r="C64" s="125"/>
      <c r="D64" s="82">
        <v>44691</v>
      </c>
    </row>
    <row r="65" spans="2:4" x14ac:dyDescent="0.25">
      <c r="B65" s="126" t="s">
        <v>176</v>
      </c>
      <c r="C65" s="126"/>
      <c r="D65" s="96">
        <v>44701</v>
      </c>
    </row>
    <row r="68" spans="2:4" x14ac:dyDescent="0.25">
      <c r="B68" s="114" t="s">
        <v>125</v>
      </c>
      <c r="C68" s="114"/>
      <c r="D68" s="114"/>
    </row>
    <row r="69" spans="2:4" x14ac:dyDescent="0.25">
      <c r="B69" s="115" t="s">
        <v>127</v>
      </c>
      <c r="C69" s="115"/>
      <c r="D69" s="83" t="s">
        <v>124</v>
      </c>
    </row>
    <row r="70" spans="2:4" x14ac:dyDescent="0.25">
      <c r="B70" s="145" t="s">
        <v>177</v>
      </c>
      <c r="C70" s="146"/>
      <c r="D70" s="85">
        <v>44756</v>
      </c>
    </row>
    <row r="71" spans="2:4" ht="27.75" customHeight="1" x14ac:dyDescent="0.25">
      <c r="B71" s="145" t="s">
        <v>178</v>
      </c>
      <c r="C71" s="145"/>
      <c r="D71" s="82">
        <v>44755</v>
      </c>
    </row>
  </sheetData>
  <mergeCells count="62">
    <mergeCell ref="B70:C70"/>
    <mergeCell ref="B71:C71"/>
    <mergeCell ref="B63:C63"/>
    <mergeCell ref="B64:C64"/>
    <mergeCell ref="B65:C65"/>
    <mergeCell ref="B68:D68"/>
    <mergeCell ref="B69:C69"/>
    <mergeCell ref="B57:C57"/>
    <mergeCell ref="B59:D59"/>
    <mergeCell ref="B60:C60"/>
    <mergeCell ref="B61:C61"/>
    <mergeCell ref="B62:C62"/>
    <mergeCell ref="B52:C52"/>
    <mergeCell ref="B53:C53"/>
    <mergeCell ref="B54:C54"/>
    <mergeCell ref="B55:C55"/>
    <mergeCell ref="B56:C56"/>
    <mergeCell ref="B47:C47"/>
    <mergeCell ref="B48:C48"/>
    <mergeCell ref="F11:G11"/>
    <mergeCell ref="H11:H20"/>
    <mergeCell ref="B51:D51"/>
    <mergeCell ref="B42:D42"/>
    <mergeCell ref="B43:D43"/>
    <mergeCell ref="B44:C44"/>
    <mergeCell ref="B45:C45"/>
    <mergeCell ref="B46:C46"/>
    <mergeCell ref="B37:C37"/>
    <mergeCell ref="B38:C38"/>
    <mergeCell ref="B39:C39"/>
    <mergeCell ref="B40:C40"/>
    <mergeCell ref="B41:C41"/>
    <mergeCell ref="B30:C30"/>
    <mergeCell ref="B31:C31"/>
    <mergeCell ref="B32:C32"/>
    <mergeCell ref="B36:D36"/>
    <mergeCell ref="B27:C27"/>
    <mergeCell ref="B25:C25"/>
    <mergeCell ref="B29:D29"/>
    <mergeCell ref="B21:D21"/>
    <mergeCell ref="B22:C22"/>
    <mergeCell ref="B23:C23"/>
    <mergeCell ref="B24:C24"/>
    <mergeCell ref="B26:C26"/>
    <mergeCell ref="B9:C9"/>
    <mergeCell ref="B11:C11"/>
    <mergeCell ref="B12:C12"/>
    <mergeCell ref="B13:C13"/>
    <mergeCell ref="B1:D1"/>
    <mergeCell ref="B2:C2"/>
    <mergeCell ref="B3:C3"/>
    <mergeCell ref="B4:C4"/>
    <mergeCell ref="B5:C5"/>
    <mergeCell ref="B6:C6"/>
    <mergeCell ref="B8:D8"/>
    <mergeCell ref="B10:C10"/>
    <mergeCell ref="B7:D7"/>
    <mergeCell ref="F26:H26"/>
    <mergeCell ref="F27:G27"/>
    <mergeCell ref="F28:G28"/>
    <mergeCell ref="F29:G29"/>
    <mergeCell ref="F1:H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CAPACITACION PAMEC2023</vt:lpstr>
      <vt:lpstr>CAPACITACIONES 2023</vt:lpstr>
      <vt:lpstr>Hoja2</vt:lpstr>
      <vt:lpstr>MEDICION ADHERENCIA</vt:lpstr>
      <vt:lpstr>IND.SEPTIEMBRE</vt:lpstr>
      <vt:lpstr>IND.OCTUBRE</vt:lpstr>
      <vt:lpstr>IND.NOV</vt:lpstr>
      <vt:lpstr>IND.DICIEMBRE</vt:lpstr>
      <vt:lpstr>CALIDAD</vt:lpstr>
      <vt:lpstr>Hoja1</vt:lpstr>
    </vt:vector>
  </TitlesOfParts>
  <Company>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JEFE_ENFERMERIA</cp:lastModifiedBy>
  <cp:lastPrinted>2022-05-10T20:44:33Z</cp:lastPrinted>
  <dcterms:created xsi:type="dcterms:W3CDTF">2021-03-15T15:05:26Z</dcterms:created>
  <dcterms:modified xsi:type="dcterms:W3CDTF">2023-05-23T20:12:42Z</dcterms:modified>
</cp:coreProperties>
</file>