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onCNP\Documents\documentos\A-SECRETARIA DE SALUD_2023\Z_Indicadores Todos_2023\Indicador de Particicipacion_PSS 2023 I\"/>
    </mc:Choice>
  </mc:AlternateContent>
  <bookViews>
    <workbookView xWindow="-120" yWindow="-120" windowWidth="20730" windowHeight="11160" activeTab="1"/>
  </bookViews>
  <sheets>
    <sheet name="DATOS DE LA EMPRESA" sheetId="4" r:id="rId1"/>
    <sheet name="PROGRAMA" sheetId="1" r:id="rId2"/>
    <sheet name="SEGUIMIENTO" sheetId="3" r:id="rId3"/>
    <sheet name="TREF EJE_LINEA" sheetId="5" r:id="rId4"/>
    <sheet name="TREF POBLACION" sheetId="6" r:id="rId5"/>
    <sheet name="TREF RECURSOS" sheetId="2" r:id="rId6"/>
  </sheets>
  <definedNames>
    <definedName name="_xlnm._FilterDatabase" localSheetId="1" hidden="1">PROGRAMA!$A$1:$M$34</definedName>
    <definedName name="_xlnm.Print_Titles" localSheetId="1">PROGRAMA!$1:$1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1" l="1"/>
  <c r="M21" i="1"/>
  <c r="M2" i="1" l="1"/>
</calcChain>
</file>

<file path=xl/sharedStrings.xml><?xml version="1.0" encoding="utf-8"?>
<sst xmlns="http://schemas.openxmlformats.org/spreadsheetml/2006/main" count="299" uniqueCount="176">
  <si>
    <t>META DE LA LINEA DE ACCION</t>
  </si>
  <si>
    <t>DESCRIPCION DE LA ACTIVIDAD PROGRAMADA</t>
  </si>
  <si>
    <t>EXPRESION NUMERICA DE LA ACTIVIDAD</t>
  </si>
  <si>
    <t>E3Lb</t>
  </si>
  <si>
    <t>DESCRIPCION DEL MEDIO DE VERIFICACION</t>
  </si>
  <si>
    <t xml:space="preserve">PARTICIPACION SOCIAL </t>
  </si>
  <si>
    <t>CONCEPTO</t>
  </si>
  <si>
    <t>DATOS</t>
  </si>
  <si>
    <t>NOMBRE DE LA ENTIDAD</t>
  </si>
  <si>
    <t>NIT</t>
  </si>
  <si>
    <t>FECHA APERTURA</t>
  </si>
  <si>
    <t>DIRECCION</t>
  </si>
  <si>
    <t>DEPARTAMENTO</t>
  </si>
  <si>
    <t>CIUDAD</t>
  </si>
  <si>
    <t>TELEFONOS</t>
  </si>
  <si>
    <t>CELULAR</t>
  </si>
  <si>
    <t xml:space="preserve">CORREO </t>
  </si>
  <si>
    <t>CONTACTO</t>
  </si>
  <si>
    <t>CORREO CONTACTO</t>
  </si>
  <si>
    <t>FECHA FINALIZACIÒN</t>
  </si>
  <si>
    <t>CÓDIGO DE HABILITACIÓN</t>
  </si>
  <si>
    <t xml:space="preserve">TIPO DE REGISTRO </t>
  </si>
  <si>
    <t>CONSECUTIVO DE REGISTRO</t>
  </si>
  <si>
    <t>CODIGO DEL TERRITORIO DE REFERENCIA DE APLICACION DEL PLAN DE ACCION</t>
  </si>
  <si>
    <t>CODIGO DE LA LINEA DE ACCION POR EJE ESTRATEGICO</t>
  </si>
  <si>
    <t>CONSECUTIVO DE LA META DE LA LINEA DE ACCION</t>
  </si>
  <si>
    <t>CONSECUTIVO DE LA ACTIVIDAD DE LA META</t>
  </si>
  <si>
    <t>CODIGO DE LA POBLACION OBJETIVO</t>
  </si>
  <si>
    <t xml:space="preserve">FECHA DE INICIO </t>
  </si>
  <si>
    <t>FECHA DE TERMINACION</t>
  </si>
  <si>
    <t>RECURSOS PROGRAMADOS PARA LA ACTIVIDAD</t>
  </si>
  <si>
    <t xml:space="preserve">CONSECUTIVO DE LA ACTIVIDAD </t>
  </si>
  <si>
    <t xml:space="preserve">RESULTADO DE LA ACTIVIDAD </t>
  </si>
  <si>
    <t>CODIGO DE LA POBLACION OBJETIVO INTERVENIDA</t>
  </si>
  <si>
    <t>TOTAL POBLACION OBJETIVO INTERVENIDA</t>
  </si>
  <si>
    <t>RECURSOS EJECUTADOS A LA FECHA DE CORTE</t>
  </si>
  <si>
    <t xml:space="preserve">CODIGO DE LA FUENTE DE  LOS RECURSOS </t>
  </si>
  <si>
    <t xml:space="preserve">LINK DIRECCION ELECTRONICA CON EVIDENCIAS DE LA EJECUCION </t>
  </si>
  <si>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</si>
  <si>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</si>
  <si>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</si>
  <si>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</si>
  <si>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</si>
  <si>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</si>
  <si>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</si>
  <si>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</si>
  <si>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</si>
  <si>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</si>
  <si>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</si>
  <si>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</si>
  <si>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</si>
  <si>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</si>
  <si>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</si>
  <si>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</si>
  <si>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</si>
  <si>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</si>
  <si>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</si>
  <si>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</si>
  <si>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</si>
  <si>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</si>
  <si>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</si>
  <si>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</si>
  <si>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</si>
  <si>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</si>
  <si>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</si>
  <si>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</si>
  <si>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</si>
  <si>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</si>
  <si>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</si>
  <si>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</si>
  <si>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</si>
  <si>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</si>
  <si>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</si>
  <si>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</si>
  <si>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</si>
  <si>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</si>
  <si>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</si>
  <si>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</si>
  <si>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</si>
  <si>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</si>
  <si>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</si>
  <si>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</si>
  <si>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</si>
  <si>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</si>
  <si>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</si>
  <si>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</si>
  <si>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</si>
  <si>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</si>
  <si>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</si>
  <si>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</si>
  <si>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</si>
  <si>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</si>
  <si>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</si>
  <si>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</si>
  <si>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</si>
  <si>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</si>
  <si>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</si>
  <si>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</si>
  <si>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</si>
  <si>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</si>
  <si>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</si>
  <si>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</si>
  <si>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</si>
  <si>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</si>
  <si>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</si>
  <si>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</si>
  <si>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</si>
  <si>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04</t>
  </si>
  <si>
    <t>ASOCIACION DE USUARIOS</t>
  </si>
  <si>
    <t>07</t>
  </si>
  <si>
    <t>COMITES DE ETICA</t>
  </si>
  <si>
    <t>CIUDADANIA GENERAL</t>
  </si>
  <si>
    <t>NO APLICA</t>
  </si>
  <si>
    <t xml:space="preserve">RECURSOS PROPIOS DE LA ENTIDAD </t>
  </si>
  <si>
    <t>10</t>
  </si>
  <si>
    <t>CLINICA NEUMOLOGICA DEL PACIFICO SAS</t>
  </si>
  <si>
    <t>900.686.381-1</t>
  </si>
  <si>
    <t>CALLE 5A Nro. 42a-34</t>
  </si>
  <si>
    <t>VALLE DEL CAUCA</t>
  </si>
  <si>
    <t>CALI</t>
  </si>
  <si>
    <t>gerencia@cuidadopulmonar.com</t>
  </si>
  <si>
    <t>PAULA ANDREA GONZALEZ</t>
  </si>
  <si>
    <t>7600109398</t>
  </si>
  <si>
    <t>M01</t>
  </si>
  <si>
    <t xml:space="preserve">Mantener vigencia del personal  contratado para garantizar el fomento en los procesos de participación y en el desarrollo de la Politica de Participación social en salud </t>
  </si>
  <si>
    <t>A01</t>
  </si>
  <si>
    <t xml:space="preserve">1. Garantizar la continuidad del personal brindando  condiciones optimas a nivel de sus prestaciones, garantizando un adecuado ambiente laboral, un direccionamiento y enfoque que contribuya al plan estrategico de la IPS del año en curso </t>
  </si>
  <si>
    <t>Fortalecer el Plan institucional de capacitación, especificamente en el proceso de generar capacidades en los funcionarios de la Clínica para permitir la intervención de la la comunidad.</t>
  </si>
  <si>
    <t xml:space="preserve">1. Validacion de temas y generacion de cronograma anual con el objetivo de generar espacios educativos por los diferentes profesionales enfocados a las  diferentes  areas de la IPS, que  contribuyan a las habilidades, conocimiento y actualizacion  del personal de las diferentes servicios prestados  y sea replicado en  atencion diaria del usuario que permita generar acciones educativas y de autocuidado en el usuario. </t>
  </si>
  <si>
    <t>M03</t>
  </si>
  <si>
    <t>No aplica a la clínica</t>
  </si>
  <si>
    <t>M04</t>
  </si>
  <si>
    <t>M05</t>
  </si>
  <si>
    <t>M06</t>
  </si>
  <si>
    <t>M07</t>
  </si>
  <si>
    <t>M08</t>
  </si>
  <si>
    <t>M09</t>
  </si>
  <si>
    <t>M10</t>
  </si>
  <si>
    <t>Impulsar la participacion social en salud, en los espacios comunitarios identificados como: Asociacion de Usuarios, y mediante las redes sociales de la Clínica</t>
  </si>
  <si>
    <t xml:space="preserve">lograr la conformacion de usarios de la IPS con el obejtivo de generar acciones que contribuyan a la sactifacion del paciente brindadno una  atención con calidad, oportunidad, segura,  personalizada,con mínimos riesgos que permita que el usuario pueda tener continuidad en nuestra institucion y la posibilidad que desde el usuario se pueda validar los puntos de mejora que contribuyan a  nuestro mejoramiento continuo . </t>
  </si>
  <si>
    <t>M12</t>
  </si>
  <si>
    <t>Realizar una continua actualización de la información y comunicación que involucra la participación social en salud de usuarios en redes sociales de la Clínica  y pagina web</t>
  </si>
  <si>
    <t xml:space="preserve">Evaluacion y verificacion  de forma trimestral de de actividades  y la situacion de salud relacionados al enfoque de la IPS que permita generar los temas educativos  que se van a brindar en las diferentes areas que se tiene en la IPS  con el objetivo de generar un impacto positivo en la salud y bienestar de nuestra poblacion objeto. </t>
  </si>
  <si>
    <t>Fortalecer los medios de convocatoria en el proceso de conformación y la continua funcionalidad de la Asociación de usuarios de la clínica.</t>
  </si>
  <si>
    <t xml:space="preserve">Generar cronograma con las fechas que se va realizar los espacios con la asociacion de usuarios donde de pueda tener una retroalimentacion de ambos lados, donde se valide las dificultades evidencias en las los diferentes servicios de la IPS y donde desde la IPS se pueda capacitar sobre los servicios y las rutas que se tienen establecidos por area. </t>
  </si>
  <si>
    <t>M15</t>
  </si>
  <si>
    <t>M16</t>
  </si>
  <si>
    <t>M17</t>
  </si>
  <si>
    <t>M18</t>
  </si>
  <si>
    <t>Una vez conformada la Asociación de usuarios, definir las estrategias para fortalecer la calidad de la prestación de los servicios de salud  en concertación con la comunidad.</t>
  </si>
  <si>
    <t xml:space="preserve">1.Crear la liga de usuarios.                                                                          2. Generar plan de trabajo según las necesidades identificadas por ambas partes.        3. Retroalimentacion a la directora de la IPS de las acciones realizadas y resultados generados </t>
  </si>
  <si>
    <t>Promover a través de los medios y las estrategias de información y educación definidas en la Política institucional de Participación social en salud, una cultura de bienestar, salud y autocuidado.</t>
  </si>
  <si>
    <t>M21</t>
  </si>
  <si>
    <t>no aplica a la clínica</t>
  </si>
  <si>
    <t>M22</t>
  </si>
  <si>
    <t>M23</t>
  </si>
  <si>
    <t>M24</t>
  </si>
  <si>
    <t>Garantizar el funcionamiento y dinamismo de los canales de comunicación establecidos para la información y educación a los usuario y la ciudadania.</t>
  </si>
  <si>
    <t xml:space="preserve">Realizacion de cliente oculto de forma trimestral que permita generar acciones referente a los hallazgos que se se evidencie con los diferentes canales de comunicación que tiene el usuario con la IPS donde el enfoque principal sea validar la oportunidad y calidad con que se brinde la atencion </t>
  </si>
  <si>
    <t>M26</t>
  </si>
  <si>
    <t>M27</t>
  </si>
  <si>
    <t>M28</t>
  </si>
  <si>
    <t>M29</t>
  </si>
  <si>
    <t>M30</t>
  </si>
  <si>
    <t>M31</t>
  </si>
  <si>
    <t>M32</t>
  </si>
  <si>
    <t xml:space="preserve"> de pertinencia con la IPS lo cual contribuya a establacer una comunicación efectiva y enfocada a brindar actividades que  mejoran los canales de comunicación, la atencion brindada desde el ingreso a nuestra institucion, profesionales con calidad  que permitan la IPS sea  reconocida en el medio como una institucion  de calidad comprometida a promover el bienestar con acciones individuales y colectivas confirmando o descartando diagnóstico, brindado tratamiento, rehabilitación, y acciones de cuidado para el mantenimiento o recuperación de la salud de los usuarios 
 </t>
  </si>
  <si>
    <t>A02</t>
  </si>
  <si>
    <t>A11</t>
  </si>
  <si>
    <t>A13</t>
  </si>
  <si>
    <t>A14</t>
  </si>
  <si>
    <t>A19</t>
  </si>
  <si>
    <t>A20</t>
  </si>
  <si>
    <t>A25</t>
  </si>
  <si>
    <t>Plan de Trabajo 2023</t>
  </si>
  <si>
    <t xml:space="preserve">1. Generacion de cronograma de capacitaciones con el obejtivo debrindar espacios de educacion continua e interacion con los usuarios que hacen parte de la cohorte del programa en nuestras instalaciones                                                       2. Realizacion de folletos, pegables y material didactico que permita generar acciones enfocadas en la educacion de nuestros usuarios.                                                              3. Garantizar actualizacion de la paguina web de la IPS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</si>
</sst>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yyyy\-mm\-dd;@"/>
  </numFmts>
  <fonts count="9"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9"/>
      <color rgb="FF000000"/>
      <name val="Arial"/>
      <family val="2"/>
    </font>
    <font>
      <sz val="9"/>
      <color theme="1"/>
      <name val="Arial"/>
      <family val="2"/>
    </font>
    <font>
      <sz val="11"/>
      <color theme="1"/>
      <name val="Arial"/>
      <family val="2"/>
    </font>
    <font>
      <sz val="11"/>
      <name val="Arial"/>
      <family val="2"/>
    </font>
    <font>
      <sz val="11"/>
      <color theme="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1" fontId="8" fillId="0" borderId="0" applyFont="0" applyFill="0" applyBorder="0" applyAlignment="0" applyProtection="0"/>
  </cellStyleXfs>
  <cellXfs count="32">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2" borderId="0" xfId="0" applyFill="1" applyAlignment="1">
      <alignment horizontal="center" vertical="center" wrapText="1"/>
    </xf>
    <xf numFmtId="1" fontId="0" fillId="3" borderId="1" xfId="0" applyNumberFormat="1" applyFill="1" applyBorder="1" applyAlignment="1">
      <alignment horizontal="center" vertical="center"/>
    </xf>
    <xf numFmtId="0" fontId="0" fillId="0" borderId="0" xfId="0" applyFill="1" applyAlignment="1">
      <alignment horizontal="center" vertical="center" wrapText="1"/>
    </xf>
    <xf numFmtId="0" fontId="0" fillId="4" borderId="0" xfId="0" applyFill="1"/>
    <xf numFmtId="0" fontId="0" fillId="0" borderId="1" xfId="0" applyBorder="1"/>
    <xf numFmtId="0" fontId="0" fillId="0" borderId="1" xfId="0" applyBorder="1" applyAlignment="1">
      <alignment horizontal="left" vertical="center"/>
    </xf>
    <xf numFmtId="164" fontId="1" fillId="0" borderId="1" xfId="0" applyNumberFormat="1" applyFont="1" applyBorder="1" applyAlignment="1">
      <alignment horizontal="left" vertical="center"/>
    </xf>
    <xf numFmtId="0" fontId="2" fillId="0" borderId="1" xfId="1" applyBorder="1" applyAlignment="1">
      <alignment horizontal="left" vertical="center"/>
    </xf>
    <xf numFmtId="49"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5" fillId="0" borderId="1" xfId="0" applyFont="1" applyBorder="1" applyAlignment="1">
      <alignment horizontal="left" vertical="center" wrapText="1"/>
    </xf>
    <xf numFmtId="49" fontId="1" fillId="0" borderId="0" xfId="0" applyNumberFormat="1" applyFont="1"/>
    <xf numFmtId="0" fontId="1" fillId="0" borderId="0" xfId="0" applyFont="1"/>
    <xf numFmtId="0" fontId="3" fillId="4" borderId="1" xfId="0" applyFont="1" applyFill="1" applyBorder="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quotePrefix="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0" xfId="0" applyFont="1" applyFill="1"/>
    <xf numFmtId="0" fontId="7" fillId="0" borderId="1" xfId="0" applyFont="1" applyFill="1" applyBorder="1" applyAlignment="1">
      <alignment horizontal="center" vertical="center" wrapText="1"/>
    </xf>
    <xf numFmtId="0" fontId="7" fillId="0" borderId="1" xfId="0" applyFont="1" applyFill="1" applyBorder="1" applyAlignment="1">
      <alignment vertical="top" wrapText="1"/>
    </xf>
    <xf numFmtId="41" fontId="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3" fillId="4" borderId="1" xfId="0" applyFont="1" applyFill="1" applyBorder="1" applyAlignment="1">
      <alignment horizontal="center"/>
    </xf>
  </cellXfs>
  <cellStyles count="3">
    <cellStyle name="Hipervínculo" xfId="1" builtinId="8"/>
    <cellStyle name="Millares [0]" xfId="2" builtinId="6"/>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gerencia@cuidadopulmonar.com" TargetMode="External"/><Relationship Id="rId1" Type="http://schemas.openxmlformats.org/officeDocument/2006/relationships/hyperlink" Target="mailto:gerencia@cuidadopulmona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election activeCell="B18" sqref="B18"/>
    </sheetView>
  </sheetViews>
  <sheetFormatPr baseColWidth="10" defaultRowHeight="14.5" x14ac:dyDescent="0.35"/>
  <cols>
    <col min="1" max="1" width="24.81640625" customWidth="1"/>
    <col min="2" max="2" width="36.36328125" bestFit="1" customWidth="1"/>
  </cols>
  <sheetData>
    <row r="1" spans="1:2" s="6" customFormat="1" ht="15.5" x14ac:dyDescent="0.35">
      <c r="A1" s="31" t="s">
        <v>5</v>
      </c>
      <c r="B1" s="31"/>
    </row>
    <row r="2" spans="1:2" s="6" customFormat="1" ht="15.5" x14ac:dyDescent="0.35">
      <c r="A2" s="19" t="s">
        <v>6</v>
      </c>
      <c r="B2" s="19" t="s">
        <v>7</v>
      </c>
    </row>
    <row r="3" spans="1:2" x14ac:dyDescent="0.35">
      <c r="A3" s="7" t="s">
        <v>8</v>
      </c>
      <c r="B3" s="8" t="s">
        <v>115</v>
      </c>
    </row>
    <row r="4" spans="1:2" x14ac:dyDescent="0.35">
      <c r="A4" s="7" t="s">
        <v>9</v>
      </c>
      <c r="B4" s="8" t="s">
        <v>116</v>
      </c>
    </row>
    <row r="5" spans="1:2" x14ac:dyDescent="0.35">
      <c r="A5" s="7" t="s">
        <v>10</v>
      </c>
      <c r="B5" s="9">
        <v>41781</v>
      </c>
    </row>
    <row r="6" spans="1:2" x14ac:dyDescent="0.35">
      <c r="A6" s="7" t="s">
        <v>11</v>
      </c>
      <c r="B6" s="8" t="s">
        <v>117</v>
      </c>
    </row>
    <row r="7" spans="1:2" x14ac:dyDescent="0.35">
      <c r="A7" s="7" t="s">
        <v>12</v>
      </c>
      <c r="B7" s="8" t="s">
        <v>118</v>
      </c>
    </row>
    <row r="8" spans="1:2" x14ac:dyDescent="0.35">
      <c r="A8" s="7" t="s">
        <v>13</v>
      </c>
      <c r="B8" s="8" t="s">
        <v>119</v>
      </c>
    </row>
    <row r="9" spans="1:2" x14ac:dyDescent="0.35">
      <c r="A9" s="7" t="s">
        <v>14</v>
      </c>
      <c r="B9" s="8">
        <v>4890216</v>
      </c>
    </row>
    <row r="10" spans="1:2" x14ac:dyDescent="0.35">
      <c r="A10" s="7" t="s">
        <v>15</v>
      </c>
      <c r="B10" s="8">
        <v>3148115339</v>
      </c>
    </row>
    <row r="11" spans="1:2" x14ac:dyDescent="0.35">
      <c r="A11" s="7" t="s">
        <v>16</v>
      </c>
      <c r="B11" s="10" t="s">
        <v>120</v>
      </c>
    </row>
    <row r="12" spans="1:2" x14ac:dyDescent="0.35">
      <c r="A12" s="7" t="s">
        <v>17</v>
      </c>
      <c r="B12" s="8" t="s">
        <v>121</v>
      </c>
    </row>
    <row r="13" spans="1:2" x14ac:dyDescent="0.35">
      <c r="A13" s="7" t="s">
        <v>18</v>
      </c>
      <c r="B13" s="10" t="s">
        <v>120</v>
      </c>
    </row>
    <row r="14" spans="1:2" x14ac:dyDescent="0.35">
      <c r="A14" s="7" t="s">
        <v>19</v>
      </c>
      <c r="B14" s="9">
        <v>45291</v>
      </c>
    </row>
    <row r="15" spans="1:2" x14ac:dyDescent="0.35">
      <c r="A15" s="7" t="s">
        <v>20</v>
      </c>
      <c r="B15" s="11" t="s">
        <v>122</v>
      </c>
    </row>
    <row r="18" spans="1:1" x14ac:dyDescent="0.35">
      <c r="A18" t="s">
        <v>174</v>
      </c>
    </row>
  </sheetData>
  <mergeCells count="1">
    <mergeCell ref="A1:B1"/>
  </mergeCells>
  <hyperlinks>
    <hyperlink ref="B11"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34"/>
  <sheetViews>
    <sheetView tabSelected="1" topLeftCell="G26" workbookViewId="0">
      <selection activeCell="H42" sqref="H42"/>
    </sheetView>
  </sheetViews>
  <sheetFormatPr baseColWidth="10" defaultRowHeight="14.5" x14ac:dyDescent="0.35"/>
  <cols>
    <col min="1" max="1" width="17" bestFit="1" customWidth="1"/>
    <col min="2" max="2" width="13.81640625" customWidth="1"/>
    <col min="6" max="6" width="76.453125" bestFit="1" customWidth="1"/>
    <col min="8" max="8" width="89.36328125" bestFit="1" customWidth="1"/>
    <col min="12" max="12" width="12.90625" customWidth="1"/>
    <col min="13" max="13" width="11.7265625" bestFit="1" customWidth="1"/>
  </cols>
  <sheetData>
    <row r="1" spans="1:13" ht="45.5" customHeight="1" x14ac:dyDescent="0.35">
      <c r="A1" s="12" t="s">
        <v>21</v>
      </c>
      <c r="B1" s="12" t="s">
        <v>22</v>
      </c>
      <c r="C1" s="13" t="s">
        <v>23</v>
      </c>
      <c r="D1" s="12" t="s">
        <v>24</v>
      </c>
      <c r="E1" s="12" t="s">
        <v>25</v>
      </c>
      <c r="F1" s="12" t="s">
        <v>0</v>
      </c>
      <c r="G1" s="12" t="s">
        <v>26</v>
      </c>
      <c r="H1" s="13" t="s">
        <v>1</v>
      </c>
      <c r="I1" s="12" t="s">
        <v>2</v>
      </c>
      <c r="J1" s="12" t="s">
        <v>27</v>
      </c>
      <c r="K1" s="12" t="s">
        <v>28</v>
      </c>
      <c r="L1" s="12" t="s">
        <v>29</v>
      </c>
      <c r="M1" s="12" t="s">
        <v>30</v>
      </c>
    </row>
    <row r="2" spans="1:13" s="26" customFormat="1" ht="87.75" customHeight="1" x14ac:dyDescent="0.3">
      <c r="A2" s="20">
        <v>2</v>
      </c>
      <c r="B2" s="20">
        <v>1</v>
      </c>
      <c r="C2" s="20">
        <v>76</v>
      </c>
      <c r="D2" s="20" t="s">
        <v>38</v>
      </c>
      <c r="E2" s="20" t="s">
        <v>123</v>
      </c>
      <c r="F2" s="20" t="s">
        <v>124</v>
      </c>
      <c r="G2" s="20" t="s">
        <v>125</v>
      </c>
      <c r="H2" s="21" t="s">
        <v>126</v>
      </c>
      <c r="I2" s="20">
        <v>1</v>
      </c>
      <c r="J2" s="22" t="s">
        <v>103</v>
      </c>
      <c r="K2" s="23">
        <v>44927</v>
      </c>
      <c r="L2" s="24">
        <v>45291</v>
      </c>
      <c r="M2" s="29">
        <f>(5026810*70%)*12</f>
        <v>42225204</v>
      </c>
    </row>
    <row r="3" spans="1:13" s="26" customFormat="1" ht="74" customHeight="1" x14ac:dyDescent="0.3">
      <c r="A3" s="20">
        <v>2</v>
      </c>
      <c r="B3" s="20">
        <v>2</v>
      </c>
      <c r="C3" s="20">
        <v>76</v>
      </c>
      <c r="D3" s="20" t="s">
        <v>40</v>
      </c>
      <c r="E3" s="20" t="s">
        <v>123</v>
      </c>
      <c r="F3" s="20" t="s">
        <v>127</v>
      </c>
      <c r="G3" s="20" t="s">
        <v>167</v>
      </c>
      <c r="H3" s="21" t="s">
        <v>128</v>
      </c>
      <c r="I3" s="20">
        <v>2</v>
      </c>
      <c r="J3" s="22" t="s">
        <v>103</v>
      </c>
      <c r="K3" s="23">
        <v>44927</v>
      </c>
      <c r="L3" s="24">
        <v>45291</v>
      </c>
      <c r="M3" s="29">
        <v>4000000</v>
      </c>
    </row>
    <row r="4" spans="1:13" s="26" customFormat="1" ht="14" hidden="1" x14ac:dyDescent="0.3">
      <c r="A4" s="20">
        <v>2</v>
      </c>
      <c r="B4" s="20">
        <v>1</v>
      </c>
      <c r="C4" s="20">
        <v>76</v>
      </c>
      <c r="D4" s="20" t="s">
        <v>42</v>
      </c>
      <c r="E4" s="20" t="s">
        <v>129</v>
      </c>
      <c r="F4" s="20" t="s">
        <v>130</v>
      </c>
      <c r="G4" s="20" t="s">
        <v>125</v>
      </c>
      <c r="H4" s="21" t="s">
        <v>130</v>
      </c>
      <c r="I4" s="20">
        <v>0</v>
      </c>
      <c r="J4" s="20">
        <v>0</v>
      </c>
      <c r="K4" s="23">
        <v>44927</v>
      </c>
      <c r="L4" s="24">
        <v>45291</v>
      </c>
      <c r="M4" s="20"/>
    </row>
    <row r="5" spans="1:13" s="26" customFormat="1" ht="59.25" hidden="1" customHeight="1" x14ac:dyDescent="0.3">
      <c r="A5" s="20">
        <v>2</v>
      </c>
      <c r="B5" s="20">
        <v>1</v>
      </c>
      <c r="C5" s="20">
        <v>76</v>
      </c>
      <c r="D5" s="20" t="s">
        <v>44</v>
      </c>
      <c r="E5" s="20" t="s">
        <v>131</v>
      </c>
      <c r="F5" s="20" t="s">
        <v>130</v>
      </c>
      <c r="G5" s="20" t="s">
        <v>125</v>
      </c>
      <c r="H5" s="21" t="s">
        <v>130</v>
      </c>
      <c r="I5" s="20">
        <v>0</v>
      </c>
      <c r="J5" s="20">
        <v>0</v>
      </c>
      <c r="K5" s="23">
        <v>44927</v>
      </c>
      <c r="L5" s="24">
        <v>45291</v>
      </c>
      <c r="M5" s="20"/>
    </row>
    <row r="6" spans="1:13" s="26" customFormat="1" ht="44.25" hidden="1" customHeight="1" x14ac:dyDescent="0.3">
      <c r="A6" s="20">
        <v>2</v>
      </c>
      <c r="B6" s="20">
        <v>1</v>
      </c>
      <c r="C6" s="20">
        <v>76</v>
      </c>
      <c r="D6" s="20" t="s">
        <v>46</v>
      </c>
      <c r="E6" s="20" t="s">
        <v>132</v>
      </c>
      <c r="F6" s="20" t="s">
        <v>130</v>
      </c>
      <c r="G6" s="20" t="s">
        <v>125</v>
      </c>
      <c r="H6" s="21" t="s">
        <v>130</v>
      </c>
      <c r="I6" s="20">
        <v>0</v>
      </c>
      <c r="J6" s="20">
        <v>0</v>
      </c>
      <c r="K6" s="23">
        <v>44927</v>
      </c>
      <c r="L6" s="24">
        <v>45291</v>
      </c>
      <c r="M6" s="20"/>
    </row>
    <row r="7" spans="1:13" s="26" customFormat="1" ht="14" hidden="1" x14ac:dyDescent="0.3">
      <c r="A7" s="20">
        <v>2</v>
      </c>
      <c r="B7" s="20">
        <v>1</v>
      </c>
      <c r="C7" s="20">
        <v>76</v>
      </c>
      <c r="D7" s="20" t="s">
        <v>48</v>
      </c>
      <c r="E7" s="20" t="s">
        <v>133</v>
      </c>
      <c r="F7" s="20" t="s">
        <v>130</v>
      </c>
      <c r="G7" s="20" t="s">
        <v>125</v>
      </c>
      <c r="H7" s="21" t="s">
        <v>130</v>
      </c>
      <c r="I7" s="20">
        <v>0</v>
      </c>
      <c r="J7" s="20">
        <v>0</v>
      </c>
      <c r="K7" s="23">
        <v>44927</v>
      </c>
      <c r="L7" s="24">
        <v>45291</v>
      </c>
      <c r="M7" s="20"/>
    </row>
    <row r="8" spans="1:13" s="26" customFormat="1" ht="14" hidden="1" x14ac:dyDescent="0.3">
      <c r="A8" s="20">
        <v>2</v>
      </c>
      <c r="B8" s="20">
        <v>1</v>
      </c>
      <c r="C8" s="20">
        <v>76</v>
      </c>
      <c r="D8" s="20" t="s">
        <v>50</v>
      </c>
      <c r="E8" s="20" t="s">
        <v>134</v>
      </c>
      <c r="F8" s="20" t="s">
        <v>130</v>
      </c>
      <c r="G8" s="20" t="s">
        <v>125</v>
      </c>
      <c r="H8" s="21" t="s">
        <v>130</v>
      </c>
      <c r="I8" s="20">
        <v>0</v>
      </c>
      <c r="J8" s="20">
        <v>0</v>
      </c>
      <c r="K8" s="23">
        <v>44927</v>
      </c>
      <c r="L8" s="24">
        <v>45291</v>
      </c>
      <c r="M8" s="20"/>
    </row>
    <row r="9" spans="1:13" s="26" customFormat="1" ht="51.75" hidden="1" customHeight="1" x14ac:dyDescent="0.3">
      <c r="A9" s="20">
        <v>2</v>
      </c>
      <c r="B9" s="20">
        <v>1</v>
      </c>
      <c r="C9" s="20">
        <v>76</v>
      </c>
      <c r="D9" s="20" t="s">
        <v>52</v>
      </c>
      <c r="E9" s="20" t="s">
        <v>135</v>
      </c>
      <c r="F9" s="20" t="s">
        <v>130</v>
      </c>
      <c r="G9" s="20" t="s">
        <v>125</v>
      </c>
      <c r="H9" s="21" t="s">
        <v>130</v>
      </c>
      <c r="I9" s="20">
        <v>0</v>
      </c>
      <c r="J9" s="20">
        <v>0</v>
      </c>
      <c r="K9" s="23">
        <v>44927</v>
      </c>
      <c r="L9" s="24">
        <v>45291</v>
      </c>
      <c r="M9" s="20"/>
    </row>
    <row r="10" spans="1:13" s="26" customFormat="1" ht="14" hidden="1" x14ac:dyDescent="0.3">
      <c r="A10" s="20">
        <v>2</v>
      </c>
      <c r="B10" s="20">
        <v>1</v>
      </c>
      <c r="C10" s="20">
        <v>76</v>
      </c>
      <c r="D10" s="20" t="s">
        <v>54</v>
      </c>
      <c r="E10" s="20" t="s">
        <v>136</v>
      </c>
      <c r="F10" s="20" t="s">
        <v>130</v>
      </c>
      <c r="G10" s="20" t="s">
        <v>125</v>
      </c>
      <c r="H10" s="21" t="s">
        <v>130</v>
      </c>
      <c r="I10" s="20">
        <v>0</v>
      </c>
      <c r="J10" s="20">
        <v>0</v>
      </c>
      <c r="K10" s="23">
        <v>44927</v>
      </c>
      <c r="L10" s="24">
        <v>45291</v>
      </c>
      <c r="M10" s="20"/>
    </row>
    <row r="11" spans="1:13" s="26" customFormat="1" ht="57" hidden="1" customHeight="1" x14ac:dyDescent="0.3">
      <c r="A11" s="20">
        <v>2</v>
      </c>
      <c r="B11" s="20">
        <v>1</v>
      </c>
      <c r="C11" s="20">
        <v>76</v>
      </c>
      <c r="D11" s="20" t="s">
        <v>56</v>
      </c>
      <c r="E11" s="20" t="s">
        <v>137</v>
      </c>
      <c r="F11" s="20" t="s">
        <v>130</v>
      </c>
      <c r="G11" s="20" t="s">
        <v>125</v>
      </c>
      <c r="H11" s="21" t="s">
        <v>130</v>
      </c>
      <c r="I11" s="20">
        <v>0</v>
      </c>
      <c r="J11" s="20">
        <v>0</v>
      </c>
      <c r="K11" s="23">
        <v>44927</v>
      </c>
      <c r="L11" s="24">
        <v>45291</v>
      </c>
      <c r="M11" s="20"/>
    </row>
    <row r="12" spans="1:13" s="26" customFormat="1" ht="70" x14ac:dyDescent="0.3">
      <c r="A12" s="20">
        <v>2</v>
      </c>
      <c r="B12" s="20">
        <v>3</v>
      </c>
      <c r="C12" s="20">
        <v>76</v>
      </c>
      <c r="D12" s="20" t="s">
        <v>58</v>
      </c>
      <c r="E12" s="20" t="s">
        <v>123</v>
      </c>
      <c r="F12" s="20" t="s">
        <v>138</v>
      </c>
      <c r="G12" s="20" t="s">
        <v>125</v>
      </c>
      <c r="H12" s="21" t="s">
        <v>139</v>
      </c>
      <c r="I12" s="20">
        <v>5</v>
      </c>
      <c r="J12" s="20">
        <v>25</v>
      </c>
      <c r="K12" s="23">
        <v>44927</v>
      </c>
      <c r="L12" s="24">
        <v>45291</v>
      </c>
      <c r="M12" s="25">
        <v>250000</v>
      </c>
    </row>
    <row r="13" spans="1:13" s="26" customFormat="1" ht="14" hidden="1" x14ac:dyDescent="0.3">
      <c r="A13" s="20">
        <v>2</v>
      </c>
      <c r="B13" s="20">
        <v>1</v>
      </c>
      <c r="C13" s="20">
        <v>76</v>
      </c>
      <c r="D13" s="20" t="s">
        <v>60</v>
      </c>
      <c r="E13" s="20" t="s">
        <v>140</v>
      </c>
      <c r="F13" s="20" t="s">
        <v>130</v>
      </c>
      <c r="G13" s="20" t="s">
        <v>125</v>
      </c>
      <c r="H13" s="21" t="s">
        <v>130</v>
      </c>
      <c r="I13" s="20">
        <v>0</v>
      </c>
      <c r="J13" s="20"/>
      <c r="K13" s="23">
        <v>44927</v>
      </c>
      <c r="L13" s="24">
        <v>45291</v>
      </c>
      <c r="M13" s="20"/>
    </row>
    <row r="14" spans="1:13" s="26" customFormat="1" ht="84.75" customHeight="1" x14ac:dyDescent="0.3">
      <c r="A14" s="20">
        <v>2</v>
      </c>
      <c r="B14" s="20">
        <v>4</v>
      </c>
      <c r="C14" s="20">
        <v>76</v>
      </c>
      <c r="D14" s="20" t="s">
        <v>62</v>
      </c>
      <c r="E14" s="20" t="s">
        <v>123</v>
      </c>
      <c r="F14" s="27" t="s">
        <v>141</v>
      </c>
      <c r="G14" s="30" t="s">
        <v>168</v>
      </c>
      <c r="H14" s="21" t="s">
        <v>142</v>
      </c>
      <c r="I14" s="20">
        <v>2</v>
      </c>
      <c r="J14" s="20">
        <v>25</v>
      </c>
      <c r="K14" s="23">
        <v>44927</v>
      </c>
      <c r="L14" s="24">
        <v>45291</v>
      </c>
      <c r="M14" s="20">
        <v>1500000</v>
      </c>
    </row>
    <row r="15" spans="1:13" s="26" customFormat="1" ht="56" x14ac:dyDescent="0.3">
      <c r="A15" s="20">
        <v>2</v>
      </c>
      <c r="B15" s="20">
        <v>5</v>
      </c>
      <c r="C15" s="20">
        <v>76</v>
      </c>
      <c r="D15" s="20" t="s">
        <v>64</v>
      </c>
      <c r="E15" s="20" t="s">
        <v>123</v>
      </c>
      <c r="F15" s="20" t="s">
        <v>143</v>
      </c>
      <c r="G15" s="30" t="s">
        <v>169</v>
      </c>
      <c r="H15" s="28" t="s">
        <v>144</v>
      </c>
      <c r="I15" s="20">
        <v>1</v>
      </c>
      <c r="J15" s="20">
        <v>25</v>
      </c>
      <c r="K15" s="23">
        <v>44927</v>
      </c>
      <c r="L15" s="24">
        <v>45291</v>
      </c>
      <c r="M15" s="25">
        <v>0</v>
      </c>
    </row>
    <row r="16" spans="1:13" s="26" customFormat="1" ht="14" hidden="1" x14ac:dyDescent="0.3">
      <c r="A16" s="20">
        <v>2</v>
      </c>
      <c r="B16" s="20">
        <v>1</v>
      </c>
      <c r="C16" s="20">
        <v>76</v>
      </c>
      <c r="D16" s="20" t="s">
        <v>66</v>
      </c>
      <c r="E16" s="20" t="s">
        <v>145</v>
      </c>
      <c r="F16" s="20" t="s">
        <v>130</v>
      </c>
      <c r="G16" s="20" t="s">
        <v>125</v>
      </c>
      <c r="H16" s="21" t="s">
        <v>130</v>
      </c>
      <c r="I16" s="20">
        <v>0</v>
      </c>
      <c r="J16" s="20"/>
      <c r="K16" s="23">
        <v>44927</v>
      </c>
      <c r="L16" s="24">
        <v>45291</v>
      </c>
      <c r="M16" s="20"/>
    </row>
    <row r="17" spans="1:13" s="26" customFormat="1" ht="14" hidden="1" x14ac:dyDescent="0.3">
      <c r="A17" s="20">
        <v>2</v>
      </c>
      <c r="B17" s="20">
        <v>1</v>
      </c>
      <c r="C17" s="20">
        <v>76</v>
      </c>
      <c r="D17" s="20" t="s">
        <v>68</v>
      </c>
      <c r="E17" s="20" t="s">
        <v>146</v>
      </c>
      <c r="F17" s="20" t="s">
        <v>130</v>
      </c>
      <c r="G17" s="20" t="s">
        <v>125</v>
      </c>
      <c r="H17" s="21" t="s">
        <v>130</v>
      </c>
      <c r="I17" s="20">
        <v>0</v>
      </c>
      <c r="J17" s="20"/>
      <c r="K17" s="23">
        <v>44927</v>
      </c>
      <c r="L17" s="24">
        <v>45291</v>
      </c>
      <c r="M17" s="20"/>
    </row>
    <row r="18" spans="1:13" s="26" customFormat="1" ht="12" hidden="1" customHeight="1" x14ac:dyDescent="0.3">
      <c r="A18" s="20">
        <v>2</v>
      </c>
      <c r="B18" s="20">
        <v>1</v>
      </c>
      <c r="C18" s="20">
        <v>76</v>
      </c>
      <c r="D18" s="20" t="s">
        <v>70</v>
      </c>
      <c r="E18" s="20" t="s">
        <v>147</v>
      </c>
      <c r="F18" s="20" t="s">
        <v>130</v>
      </c>
      <c r="G18" s="20" t="s">
        <v>125</v>
      </c>
      <c r="H18" s="21" t="s">
        <v>130</v>
      </c>
      <c r="I18" s="20">
        <v>0</v>
      </c>
      <c r="J18" s="20"/>
      <c r="K18" s="23">
        <v>44927</v>
      </c>
      <c r="L18" s="24">
        <v>45291</v>
      </c>
      <c r="M18" s="20"/>
    </row>
    <row r="19" spans="1:13" s="26" customFormat="1" ht="14" hidden="1" x14ac:dyDescent="0.3">
      <c r="A19" s="20">
        <v>2</v>
      </c>
      <c r="B19" s="20">
        <v>1</v>
      </c>
      <c r="C19" s="20">
        <v>76</v>
      </c>
      <c r="D19" s="20" t="s">
        <v>72</v>
      </c>
      <c r="E19" s="20" t="s">
        <v>148</v>
      </c>
      <c r="F19" s="20" t="s">
        <v>130</v>
      </c>
      <c r="G19" s="20" t="s">
        <v>125</v>
      </c>
      <c r="H19" s="21" t="s">
        <v>130</v>
      </c>
      <c r="I19" s="20">
        <v>0</v>
      </c>
      <c r="J19" s="20"/>
      <c r="K19" s="23">
        <v>44927</v>
      </c>
      <c r="L19" s="24">
        <v>45291</v>
      </c>
      <c r="M19" s="20"/>
    </row>
    <row r="20" spans="1:13" s="26" customFormat="1" ht="53.5" customHeight="1" x14ac:dyDescent="0.3">
      <c r="A20" s="20">
        <v>2</v>
      </c>
      <c r="B20" s="20">
        <v>6</v>
      </c>
      <c r="C20" s="20">
        <v>76</v>
      </c>
      <c r="D20" s="20" t="s">
        <v>74</v>
      </c>
      <c r="E20" s="20" t="s">
        <v>123</v>
      </c>
      <c r="F20" s="20" t="s">
        <v>149</v>
      </c>
      <c r="G20" s="30" t="s">
        <v>170</v>
      </c>
      <c r="H20" s="21" t="s">
        <v>150</v>
      </c>
      <c r="I20" s="20">
        <v>2</v>
      </c>
      <c r="J20" s="20">
        <v>25</v>
      </c>
      <c r="K20" s="23">
        <v>44927</v>
      </c>
      <c r="L20" s="24">
        <v>45291</v>
      </c>
      <c r="M20" s="25">
        <v>250000</v>
      </c>
    </row>
    <row r="21" spans="1:13" s="26" customFormat="1" ht="70" x14ac:dyDescent="0.3">
      <c r="A21" s="20">
        <v>2</v>
      </c>
      <c r="B21" s="20">
        <v>7</v>
      </c>
      <c r="C21" s="20">
        <v>76</v>
      </c>
      <c r="D21" s="20" t="s">
        <v>3</v>
      </c>
      <c r="E21" s="20" t="s">
        <v>123</v>
      </c>
      <c r="F21" s="20" t="s">
        <v>151</v>
      </c>
      <c r="G21" s="30" t="s">
        <v>171</v>
      </c>
      <c r="H21" s="21" t="s">
        <v>175</v>
      </c>
      <c r="I21" s="20">
        <v>2</v>
      </c>
      <c r="J21" s="20">
        <v>25</v>
      </c>
      <c r="K21" s="23">
        <v>44927</v>
      </c>
      <c r="L21" s="24">
        <v>45291</v>
      </c>
      <c r="M21" s="29">
        <f>+M2*30%</f>
        <v>12667561.199999999</v>
      </c>
    </row>
    <row r="22" spans="1:13" s="26" customFormat="1" ht="24" hidden="1" customHeight="1" x14ac:dyDescent="0.3">
      <c r="A22" s="20">
        <v>2</v>
      </c>
      <c r="B22" s="20">
        <v>1</v>
      </c>
      <c r="C22" s="20">
        <v>76</v>
      </c>
      <c r="D22" s="20" t="s">
        <v>77</v>
      </c>
      <c r="E22" s="20" t="s">
        <v>152</v>
      </c>
      <c r="F22" s="20" t="s">
        <v>153</v>
      </c>
      <c r="G22" s="20" t="s">
        <v>125</v>
      </c>
      <c r="H22" s="21" t="s">
        <v>130</v>
      </c>
      <c r="I22" s="20">
        <v>0</v>
      </c>
      <c r="J22" s="20">
        <v>0</v>
      </c>
      <c r="K22" s="23">
        <v>44927</v>
      </c>
      <c r="L22" s="24">
        <v>45291</v>
      </c>
      <c r="M22" s="20"/>
    </row>
    <row r="23" spans="1:13" s="26" customFormat="1" ht="14" hidden="1" x14ac:dyDescent="0.3">
      <c r="A23" s="20">
        <v>2</v>
      </c>
      <c r="B23" s="20">
        <v>1</v>
      </c>
      <c r="C23" s="20">
        <v>76</v>
      </c>
      <c r="D23" s="20" t="s">
        <v>79</v>
      </c>
      <c r="E23" s="20" t="s">
        <v>154</v>
      </c>
      <c r="F23" s="20" t="s">
        <v>153</v>
      </c>
      <c r="G23" s="20" t="s">
        <v>125</v>
      </c>
      <c r="H23" s="21" t="s">
        <v>130</v>
      </c>
      <c r="I23" s="20">
        <v>0</v>
      </c>
      <c r="J23" s="20">
        <v>0</v>
      </c>
      <c r="K23" s="23">
        <v>44927</v>
      </c>
      <c r="L23" s="24">
        <v>45291</v>
      </c>
      <c r="M23" s="20"/>
    </row>
    <row r="24" spans="1:13" s="26" customFormat="1" ht="14" hidden="1" x14ac:dyDescent="0.3">
      <c r="A24" s="20">
        <v>2</v>
      </c>
      <c r="B24" s="20">
        <v>1</v>
      </c>
      <c r="C24" s="20">
        <v>76</v>
      </c>
      <c r="D24" s="20" t="s">
        <v>81</v>
      </c>
      <c r="E24" s="20" t="s">
        <v>155</v>
      </c>
      <c r="F24" s="20" t="s">
        <v>130</v>
      </c>
      <c r="G24" s="20" t="s">
        <v>125</v>
      </c>
      <c r="H24" s="21" t="s">
        <v>130</v>
      </c>
      <c r="I24" s="20">
        <v>0</v>
      </c>
      <c r="J24" s="20">
        <v>0</v>
      </c>
      <c r="K24" s="23">
        <v>44927</v>
      </c>
      <c r="L24" s="24">
        <v>45291</v>
      </c>
      <c r="M24" s="20"/>
    </row>
    <row r="25" spans="1:13" s="26" customFormat="1" ht="14" hidden="1" x14ac:dyDescent="0.3">
      <c r="A25" s="20">
        <v>2</v>
      </c>
      <c r="B25" s="20">
        <v>1</v>
      </c>
      <c r="C25" s="20">
        <v>76</v>
      </c>
      <c r="D25" s="20" t="s">
        <v>83</v>
      </c>
      <c r="E25" s="20" t="s">
        <v>156</v>
      </c>
      <c r="F25" s="20" t="s">
        <v>130</v>
      </c>
      <c r="G25" s="20" t="s">
        <v>125</v>
      </c>
      <c r="H25" s="21" t="s">
        <v>130</v>
      </c>
      <c r="I25" s="20">
        <v>0</v>
      </c>
      <c r="J25" s="20">
        <v>0</v>
      </c>
      <c r="K25" s="23">
        <v>44927</v>
      </c>
      <c r="L25" s="24">
        <v>45291</v>
      </c>
      <c r="M25" s="20"/>
    </row>
    <row r="26" spans="1:13" s="26" customFormat="1" ht="42" x14ac:dyDescent="0.3">
      <c r="A26" s="20">
        <v>2</v>
      </c>
      <c r="B26" s="20">
        <v>8</v>
      </c>
      <c r="C26" s="20">
        <v>76</v>
      </c>
      <c r="D26" s="20" t="s">
        <v>85</v>
      </c>
      <c r="E26" s="20" t="s">
        <v>123</v>
      </c>
      <c r="F26" s="20" t="s">
        <v>157</v>
      </c>
      <c r="G26" s="30" t="s">
        <v>172</v>
      </c>
      <c r="H26" s="21" t="s">
        <v>158</v>
      </c>
      <c r="I26" s="20">
        <v>2</v>
      </c>
      <c r="J26" s="20">
        <v>25</v>
      </c>
      <c r="K26" s="23">
        <v>44927</v>
      </c>
      <c r="L26" s="24">
        <v>45291</v>
      </c>
      <c r="M26" s="29">
        <f>1800000*7</f>
        <v>12600000</v>
      </c>
    </row>
    <row r="27" spans="1:13" s="26" customFormat="1" ht="14" hidden="1" x14ac:dyDescent="0.3">
      <c r="A27" s="20">
        <v>2</v>
      </c>
      <c r="B27" s="20">
        <v>1</v>
      </c>
      <c r="C27" s="20">
        <v>76</v>
      </c>
      <c r="D27" s="20" t="s">
        <v>87</v>
      </c>
      <c r="E27" s="20" t="s">
        <v>159</v>
      </c>
      <c r="F27" s="20" t="s">
        <v>130</v>
      </c>
      <c r="G27" s="20" t="s">
        <v>125</v>
      </c>
      <c r="H27" s="21" t="s">
        <v>130</v>
      </c>
      <c r="I27" s="20">
        <v>0</v>
      </c>
      <c r="J27" s="20">
        <v>0</v>
      </c>
      <c r="K27" s="23">
        <v>44927</v>
      </c>
      <c r="L27" s="24">
        <v>45291</v>
      </c>
      <c r="M27" s="20"/>
    </row>
    <row r="28" spans="1:13" s="26" customFormat="1" ht="14" hidden="1" x14ac:dyDescent="0.3">
      <c r="A28" s="20">
        <v>2</v>
      </c>
      <c r="B28" s="20">
        <v>1</v>
      </c>
      <c r="C28" s="20">
        <v>76</v>
      </c>
      <c r="D28" s="20" t="s">
        <v>89</v>
      </c>
      <c r="E28" s="20" t="s">
        <v>160</v>
      </c>
      <c r="F28" s="20" t="s">
        <v>130</v>
      </c>
      <c r="G28" s="20" t="s">
        <v>125</v>
      </c>
      <c r="H28" s="21" t="s">
        <v>130</v>
      </c>
      <c r="I28" s="20">
        <v>0</v>
      </c>
      <c r="J28" s="20">
        <v>0</v>
      </c>
      <c r="K28" s="23">
        <v>44927</v>
      </c>
      <c r="L28" s="24">
        <v>45291</v>
      </c>
      <c r="M28" s="20"/>
    </row>
    <row r="29" spans="1:13" s="26" customFormat="1" ht="28" hidden="1" customHeight="1" x14ac:dyDescent="0.3">
      <c r="A29" s="20">
        <v>2</v>
      </c>
      <c r="B29" s="20">
        <v>1</v>
      </c>
      <c r="C29" s="20">
        <v>76</v>
      </c>
      <c r="D29" s="20" t="s">
        <v>91</v>
      </c>
      <c r="E29" s="20" t="s">
        <v>161</v>
      </c>
      <c r="F29" s="20" t="s">
        <v>130</v>
      </c>
      <c r="G29" s="20" t="s">
        <v>125</v>
      </c>
      <c r="H29" s="21" t="s">
        <v>130</v>
      </c>
      <c r="I29" s="20">
        <v>0</v>
      </c>
      <c r="J29" s="20">
        <v>0</v>
      </c>
      <c r="K29" s="23">
        <v>44927</v>
      </c>
      <c r="L29" s="24">
        <v>45291</v>
      </c>
      <c r="M29" s="20"/>
    </row>
    <row r="30" spans="1:13" s="26" customFormat="1" ht="14" hidden="1" x14ac:dyDescent="0.3">
      <c r="A30" s="20">
        <v>2</v>
      </c>
      <c r="B30" s="20">
        <v>1</v>
      </c>
      <c r="C30" s="20">
        <v>76</v>
      </c>
      <c r="D30" s="20" t="s">
        <v>93</v>
      </c>
      <c r="E30" s="20" t="s">
        <v>162</v>
      </c>
      <c r="F30" s="20" t="s">
        <v>130</v>
      </c>
      <c r="G30" s="20" t="s">
        <v>125</v>
      </c>
      <c r="H30" s="21" t="s">
        <v>130</v>
      </c>
      <c r="I30" s="20">
        <v>0</v>
      </c>
      <c r="J30" s="20">
        <v>0</v>
      </c>
      <c r="K30" s="23">
        <v>44927</v>
      </c>
      <c r="L30" s="24">
        <v>45291</v>
      </c>
      <c r="M30" s="20"/>
    </row>
    <row r="31" spans="1:13" s="26" customFormat="1" ht="14" hidden="1" x14ac:dyDescent="0.3">
      <c r="A31" s="20">
        <v>2</v>
      </c>
      <c r="B31" s="20">
        <v>1</v>
      </c>
      <c r="C31" s="20">
        <v>76</v>
      </c>
      <c r="D31" s="20" t="s">
        <v>95</v>
      </c>
      <c r="E31" s="20" t="s">
        <v>163</v>
      </c>
      <c r="F31" s="20" t="s">
        <v>130</v>
      </c>
      <c r="G31" s="20" t="s">
        <v>125</v>
      </c>
      <c r="H31" s="21" t="s">
        <v>130</v>
      </c>
      <c r="I31" s="20">
        <v>0</v>
      </c>
      <c r="J31" s="20">
        <v>0</v>
      </c>
      <c r="K31" s="23">
        <v>44927</v>
      </c>
      <c r="L31" s="24">
        <v>45291</v>
      </c>
      <c r="M31" s="20"/>
    </row>
    <row r="32" spans="1:13" s="26" customFormat="1" ht="14" hidden="1" x14ac:dyDescent="0.3">
      <c r="A32" s="20">
        <v>2</v>
      </c>
      <c r="B32" s="20">
        <v>1</v>
      </c>
      <c r="C32" s="20">
        <v>76</v>
      </c>
      <c r="D32" s="20" t="s">
        <v>97</v>
      </c>
      <c r="E32" s="20" t="s">
        <v>164</v>
      </c>
      <c r="F32" s="20" t="s">
        <v>153</v>
      </c>
      <c r="G32" s="20" t="s">
        <v>125</v>
      </c>
      <c r="H32" s="21" t="s">
        <v>130</v>
      </c>
      <c r="I32" s="20">
        <v>0</v>
      </c>
      <c r="J32" s="20">
        <v>0</v>
      </c>
      <c r="K32" s="23">
        <v>44927</v>
      </c>
      <c r="L32" s="24">
        <v>45291</v>
      </c>
      <c r="M32" s="20"/>
    </row>
    <row r="33" spans="1:13" s="26" customFormat="1" ht="100.5" hidden="1" customHeight="1" x14ac:dyDescent="0.3">
      <c r="A33" s="20">
        <v>2</v>
      </c>
      <c r="B33" s="20">
        <v>1</v>
      </c>
      <c r="C33" s="20">
        <v>76</v>
      </c>
      <c r="D33" s="20" t="s">
        <v>99</v>
      </c>
      <c r="E33" s="20" t="s">
        <v>165</v>
      </c>
      <c r="F33" s="20" t="s">
        <v>153</v>
      </c>
      <c r="G33" s="20" t="s">
        <v>125</v>
      </c>
      <c r="H33" s="21" t="s">
        <v>130</v>
      </c>
      <c r="I33" s="20">
        <v>0</v>
      </c>
      <c r="J33" s="20">
        <v>0</v>
      </c>
      <c r="K33" s="23">
        <v>44927</v>
      </c>
      <c r="L33" s="24">
        <v>45291</v>
      </c>
      <c r="M33" s="20"/>
    </row>
    <row r="34" spans="1:13" s="26" customFormat="1" ht="105" customHeight="1" x14ac:dyDescent="0.3">
      <c r="A34" s="20">
        <v>2</v>
      </c>
      <c r="B34" s="20">
        <v>9</v>
      </c>
      <c r="C34" s="20">
        <v>76</v>
      </c>
      <c r="D34" s="20" t="s">
        <v>101</v>
      </c>
      <c r="E34" s="20" t="s">
        <v>123</v>
      </c>
      <c r="F34" s="20" t="s">
        <v>143</v>
      </c>
      <c r="G34" s="30" t="s">
        <v>173</v>
      </c>
      <c r="H34" s="28" t="s">
        <v>166</v>
      </c>
      <c r="I34" s="20">
        <v>1</v>
      </c>
      <c r="J34" s="20">
        <v>25</v>
      </c>
      <c r="K34" s="23">
        <v>44927</v>
      </c>
      <c r="L34" s="24">
        <v>45291</v>
      </c>
      <c r="M34" s="29">
        <v>1000000</v>
      </c>
    </row>
  </sheetData>
  <autoFilter ref="A1:M34">
    <filterColumn colId="8">
      <filters>
        <filter val="1"/>
        <filter val="2"/>
        <filter val="5"/>
      </filters>
    </filterColumn>
  </autoFilter>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topLeftCell="B1" workbookViewId="0">
      <selection activeCell="D9" sqref="D9"/>
    </sheetView>
  </sheetViews>
  <sheetFormatPr baseColWidth="10" defaultRowHeight="14.5" x14ac:dyDescent="0.35"/>
  <cols>
    <col min="1" max="1" width="17" bestFit="1" customWidth="1"/>
    <col min="2" max="2" width="13.81640625" customWidth="1"/>
    <col min="4" max="4" width="15.54296875" customWidth="1"/>
    <col min="5" max="5" width="19.1796875" customWidth="1"/>
    <col min="6" max="6" width="19.81640625" customWidth="1"/>
    <col min="8" max="8" width="16.7265625" customWidth="1"/>
    <col min="9" max="9" width="13.26953125" customWidth="1"/>
    <col min="10" max="11" width="12.54296875" customWidth="1"/>
    <col min="13" max="13" width="13.453125" customWidth="1"/>
  </cols>
  <sheetData>
    <row r="1" spans="1:13" ht="78.75" customHeight="1" x14ac:dyDescent="0.35">
      <c r="A1" s="14" t="s">
        <v>21</v>
      </c>
      <c r="B1" s="14" t="s">
        <v>22</v>
      </c>
      <c r="C1" s="16" t="s">
        <v>23</v>
      </c>
      <c r="D1" s="14" t="s">
        <v>24</v>
      </c>
      <c r="E1" s="14" t="s">
        <v>25</v>
      </c>
      <c r="F1" s="14" t="s">
        <v>31</v>
      </c>
      <c r="G1" s="14" t="s">
        <v>32</v>
      </c>
      <c r="H1" s="14" t="s">
        <v>33</v>
      </c>
      <c r="I1" s="15" t="s">
        <v>34</v>
      </c>
      <c r="J1" s="14" t="s">
        <v>35</v>
      </c>
      <c r="K1" s="14" t="s">
        <v>36</v>
      </c>
      <c r="L1" s="14" t="s">
        <v>37</v>
      </c>
      <c r="M1" s="15" t="s">
        <v>4</v>
      </c>
    </row>
    <row r="2" spans="1:13" x14ac:dyDescent="0.35">
      <c r="A2" s="4">
        <v>2</v>
      </c>
      <c r="B2" s="3">
        <v>1</v>
      </c>
      <c r="C2" s="1"/>
      <c r="D2" s="1"/>
      <c r="E2" s="1"/>
      <c r="G2" s="1"/>
      <c r="H2" s="1"/>
      <c r="I2" s="5"/>
      <c r="J2" s="1"/>
      <c r="K2" s="2"/>
      <c r="L2" s="2"/>
      <c r="M2"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13" workbookViewId="0">
      <selection activeCell="A27" sqref="A27"/>
    </sheetView>
  </sheetViews>
  <sheetFormatPr baseColWidth="10" defaultRowHeight="14.5" x14ac:dyDescent="0.35"/>
  <cols>
    <col min="1" max="1" width="5.54296875" customWidth="1"/>
    <col min="2" max="2" width="255.7265625" bestFit="1" customWidth="1"/>
  </cols>
  <sheetData>
    <row r="1" spans="1:2" x14ac:dyDescent="0.35">
      <c r="A1" t="s">
        <v>38</v>
      </c>
      <c r="B1" t="s">
        <v>39</v>
      </c>
    </row>
    <row r="2" spans="1:2" x14ac:dyDescent="0.35">
      <c r="A2" t="s">
        <v>40</v>
      </c>
      <c r="B2" t="s">
        <v>41</v>
      </c>
    </row>
    <row r="3" spans="1:2" x14ac:dyDescent="0.35">
      <c r="A3" t="s">
        <v>42</v>
      </c>
      <c r="B3" t="s">
        <v>43</v>
      </c>
    </row>
    <row r="4" spans="1:2" x14ac:dyDescent="0.35">
      <c r="A4" t="s">
        <v>44</v>
      </c>
      <c r="B4" t="s">
        <v>45</v>
      </c>
    </row>
    <row r="5" spans="1:2" x14ac:dyDescent="0.35">
      <c r="A5" t="s">
        <v>46</v>
      </c>
      <c r="B5" t="s">
        <v>47</v>
      </c>
    </row>
    <row r="6" spans="1:2" x14ac:dyDescent="0.35">
      <c r="A6" t="s">
        <v>48</v>
      </c>
      <c r="B6" t="s">
        <v>49</v>
      </c>
    </row>
    <row r="7" spans="1:2" x14ac:dyDescent="0.35">
      <c r="A7" t="s">
        <v>50</v>
      </c>
      <c r="B7" t="s">
        <v>51</v>
      </c>
    </row>
    <row r="8" spans="1:2" x14ac:dyDescent="0.35">
      <c r="A8" t="s">
        <v>52</v>
      </c>
      <c r="B8" t="s">
        <v>53</v>
      </c>
    </row>
    <row r="9" spans="1:2" x14ac:dyDescent="0.35">
      <c r="A9" t="s">
        <v>54</v>
      </c>
      <c r="B9" t="s">
        <v>55</v>
      </c>
    </row>
    <row r="10" spans="1:2" x14ac:dyDescent="0.35">
      <c r="A10" t="s">
        <v>56</v>
      </c>
      <c r="B10" t="s">
        <v>57</v>
      </c>
    </row>
    <row r="11" spans="1:2" x14ac:dyDescent="0.35">
      <c r="A11" t="s">
        <v>58</v>
      </c>
      <c r="B11" t="s">
        <v>59</v>
      </c>
    </row>
    <row r="12" spans="1:2" x14ac:dyDescent="0.35">
      <c r="A12" t="s">
        <v>60</v>
      </c>
      <c r="B12" t="s">
        <v>61</v>
      </c>
    </row>
    <row r="13" spans="1:2" x14ac:dyDescent="0.35">
      <c r="A13" t="s">
        <v>62</v>
      </c>
      <c r="B13" t="s">
        <v>63</v>
      </c>
    </row>
    <row r="14" spans="1:2" x14ac:dyDescent="0.35">
      <c r="A14" t="s">
        <v>64</v>
      </c>
      <c r="B14" t="s">
        <v>65</v>
      </c>
    </row>
    <row r="15" spans="1:2" x14ac:dyDescent="0.35">
      <c r="A15" t="s">
        <v>66</v>
      </c>
      <c r="B15" t="s">
        <v>67</v>
      </c>
    </row>
    <row r="16" spans="1:2" x14ac:dyDescent="0.35">
      <c r="A16" t="s">
        <v>68</v>
      </c>
      <c r="B16" t="s">
        <v>69</v>
      </c>
    </row>
    <row r="17" spans="1:2" x14ac:dyDescent="0.35">
      <c r="A17" t="s">
        <v>70</v>
      </c>
      <c r="B17" t="s">
        <v>71</v>
      </c>
    </row>
    <row r="18" spans="1:2" x14ac:dyDescent="0.35">
      <c r="A18" t="s">
        <v>72</v>
      </c>
      <c r="B18" t="s">
        <v>73</v>
      </c>
    </row>
    <row r="19" spans="1:2" x14ac:dyDescent="0.35">
      <c r="A19" t="s">
        <v>74</v>
      </c>
      <c r="B19" t="s">
        <v>75</v>
      </c>
    </row>
    <row r="20" spans="1:2" x14ac:dyDescent="0.35">
      <c r="A20" t="s">
        <v>3</v>
      </c>
      <c r="B20" t="s">
        <v>76</v>
      </c>
    </row>
    <row r="21" spans="1:2" x14ac:dyDescent="0.35">
      <c r="A21" t="s">
        <v>77</v>
      </c>
      <c r="B21" t="s">
        <v>78</v>
      </c>
    </row>
    <row r="22" spans="1:2" x14ac:dyDescent="0.35">
      <c r="A22" t="s">
        <v>79</v>
      </c>
      <c r="B22" t="s">
        <v>80</v>
      </c>
    </row>
    <row r="23" spans="1:2" x14ac:dyDescent="0.35">
      <c r="A23" t="s">
        <v>81</v>
      </c>
      <c r="B23" t="s">
        <v>82</v>
      </c>
    </row>
    <row r="24" spans="1:2" x14ac:dyDescent="0.35">
      <c r="A24" t="s">
        <v>83</v>
      </c>
      <c r="B24" t="s">
        <v>84</v>
      </c>
    </row>
    <row r="25" spans="1:2" x14ac:dyDescent="0.35">
      <c r="A25" t="s">
        <v>85</v>
      </c>
      <c r="B25" t="s">
        <v>86</v>
      </c>
    </row>
    <row r="26" spans="1:2" x14ac:dyDescent="0.35">
      <c r="A26" t="s">
        <v>87</v>
      </c>
      <c r="B26" t="s">
        <v>88</v>
      </c>
    </row>
    <row r="27" spans="1:2" x14ac:dyDescent="0.35">
      <c r="A27" t="s">
        <v>89</v>
      </c>
      <c r="B27" t="s">
        <v>90</v>
      </c>
    </row>
    <row r="28" spans="1:2" x14ac:dyDescent="0.35">
      <c r="A28" t="s">
        <v>91</v>
      </c>
      <c r="B28" t="s">
        <v>92</v>
      </c>
    </row>
    <row r="29" spans="1:2" x14ac:dyDescent="0.35">
      <c r="A29" t="s">
        <v>93</v>
      </c>
      <c r="B29" t="s">
        <v>94</v>
      </c>
    </row>
    <row r="30" spans="1:2" x14ac:dyDescent="0.35">
      <c r="A30" t="s">
        <v>95</v>
      </c>
      <c r="B30" t="s">
        <v>96</v>
      </c>
    </row>
    <row r="31" spans="1:2" x14ac:dyDescent="0.35">
      <c r="A31" t="s">
        <v>97</v>
      </c>
      <c r="B31" t="s">
        <v>98</v>
      </c>
    </row>
    <row r="32" spans="1:2" x14ac:dyDescent="0.35">
      <c r="A32" t="s">
        <v>99</v>
      </c>
      <c r="B32" t="s">
        <v>100</v>
      </c>
    </row>
    <row r="33" spans="1:2" x14ac:dyDescent="0.35">
      <c r="A33" t="s">
        <v>101</v>
      </c>
      <c r="B33"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D23" sqref="D23"/>
    </sheetView>
  </sheetViews>
  <sheetFormatPr baseColWidth="10" defaultRowHeight="14.5" x14ac:dyDescent="0.35"/>
  <cols>
    <col min="1" max="1" width="3" customWidth="1"/>
    <col min="2" max="2" width="43" customWidth="1"/>
  </cols>
  <sheetData>
    <row r="1" spans="1:2" s="18" customFormat="1" x14ac:dyDescent="0.35">
      <c r="A1" s="17" t="s">
        <v>103</v>
      </c>
      <c r="B1" s="18" t="s">
        <v>104</v>
      </c>
    </row>
    <row r="2" spans="1:2" s="18" customFormat="1" x14ac:dyDescent="0.35">
      <c r="A2" s="17" t="s">
        <v>105</v>
      </c>
      <c r="B2" s="18" t="s">
        <v>106</v>
      </c>
    </row>
    <row r="3" spans="1:2" s="18" customFormat="1" x14ac:dyDescent="0.35">
      <c r="A3" s="17" t="s">
        <v>107</v>
      </c>
      <c r="B3" s="18" t="s">
        <v>108</v>
      </c>
    </row>
    <row r="4" spans="1:2" s="18" customFormat="1" x14ac:dyDescent="0.35">
      <c r="A4" s="17" t="s">
        <v>109</v>
      </c>
      <c r="B4" s="18" t="s">
        <v>110</v>
      </c>
    </row>
    <row r="5" spans="1:2" s="18" customFormat="1" x14ac:dyDescent="0.35">
      <c r="A5" s="17">
        <v>25</v>
      </c>
      <c r="B5" s="18" t="s">
        <v>111</v>
      </c>
    </row>
    <row r="6" spans="1:2" s="18" customFormat="1" x14ac:dyDescent="0.35">
      <c r="A6" s="17">
        <v>26</v>
      </c>
      <c r="B6" s="18"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J10" sqref="J10"/>
    </sheetView>
  </sheetViews>
  <sheetFormatPr baseColWidth="10" defaultRowHeight="14.5" x14ac:dyDescent="0.35"/>
  <sheetData>
    <row r="1" spans="1:2" x14ac:dyDescent="0.35">
      <c r="A1" s="17" t="s">
        <v>103</v>
      </c>
      <c r="B1" s="18" t="s">
        <v>113</v>
      </c>
    </row>
    <row r="2" spans="1:2" x14ac:dyDescent="0.35">
      <c r="A2" s="17" t="s">
        <v>114</v>
      </c>
      <c r="B2" s="18"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DATOS DE LA EMPRESA</vt:lpstr>
      <vt:lpstr>PROGRAMA</vt:lpstr>
      <vt:lpstr>SEGUIMIENTO</vt:lpstr>
      <vt:lpstr>TREF EJE_LINEA</vt:lpstr>
      <vt:lpstr>TREF POBLACION</vt:lpstr>
      <vt:lpstr>TREF RECURSOS</vt:lpstr>
      <vt:lpstr>PROGRAMA!Títulos_a_imprimir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AdmonCNP</cp:lastModifiedBy>
  <cp:lastPrinted>2023-05-16T15:50:00Z</cp:lastPrinted>
  <dcterms:created xsi:type="dcterms:W3CDTF">2020-08-26T20:51:16Z</dcterms:created>
  <dcterms:modified xsi:type="dcterms:W3CDTF">2023-05-16T15:51:46Z</dcterms:modified>
</cp:coreProperties>
</file>